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012" tabRatio="826" firstSheet="3" activeTab="6"/>
  </bookViews>
  <sheets>
    <sheet name="Ring 1(Music and Medium)" sheetId="1" state="hidden" r:id="rId1"/>
    <sheet name="Non music" sheetId="2" state="hidden" r:id="rId2"/>
    <sheet name="FLU VACC" sheetId="3" state="hidden" r:id="rId3"/>
    <sheet name="PRELIM AND NOV NO POINTS" sheetId="4" r:id="rId4"/>
    <sheet name="NOV POINTS AND PAIRS" sheetId="6" r:id="rId5"/>
    <sheet name="ELEMENTARY" sheetId="5" r:id="rId6"/>
    <sheet name="MEDIUM" sheetId="7" r:id="rId7"/>
    <sheet name="WARM UP )" sheetId="9" r:id="rId8"/>
    <sheet name=" jORVIC" sheetId="8" r:id="rId9"/>
    <sheet name="Trophies" sheetId="10" state="hidden" r:id="rId10"/>
  </sheets>
  <definedNames>
    <definedName name="_xlnm.Print_Area" localSheetId="2">'FLU VACC'!$A$1:$H$102</definedName>
    <definedName name="_xlnm.Print_Area" localSheetId="3">'PRELIM AND NOV NO POINTS'!$A$1:$J$20</definedName>
    <definedName name="_xlnm.Print_Area" localSheetId="0">'Ring 1(Music and Medium)'!#REF!</definedName>
    <definedName name="_xlnm.Print_Titles" localSheetId="2">'FLU VACC'!$1:$1</definedName>
  </definedNames>
  <calcPr calcId="152511"/>
</workbook>
</file>

<file path=xl/calcChain.xml><?xml version="1.0" encoding="utf-8"?>
<calcChain xmlns="http://schemas.openxmlformats.org/spreadsheetml/2006/main">
  <c r="J11" i="7" l="1"/>
  <c r="J12" i="7"/>
  <c r="I14" i="5"/>
  <c r="I21" i="6"/>
  <c r="I19" i="6"/>
  <c r="H30" i="8"/>
  <c r="H27" i="8"/>
  <c r="H24" i="8"/>
  <c r="I7" i="8"/>
  <c r="I12" i="8"/>
  <c r="I14" i="8"/>
  <c r="I8" i="8"/>
  <c r="I13" i="8"/>
  <c r="I10" i="8"/>
  <c r="I15" i="8"/>
  <c r="I3" i="8"/>
  <c r="I4" i="8"/>
  <c r="I11" i="8"/>
  <c r="I9" i="8"/>
  <c r="J9" i="9"/>
  <c r="I6" i="8"/>
  <c r="I5" i="8"/>
  <c r="I34" i="6"/>
  <c r="I32" i="6"/>
  <c r="J7" i="9"/>
  <c r="J6" i="9"/>
  <c r="J8" i="9"/>
  <c r="J11" i="9"/>
  <c r="J10" i="9"/>
  <c r="J5" i="9"/>
  <c r="J4" i="9"/>
  <c r="J3" i="9"/>
  <c r="J2" i="9"/>
  <c r="I8" i="6" l="1"/>
  <c r="J6" i="7" l="1"/>
  <c r="J5" i="7"/>
  <c r="J7" i="7"/>
  <c r="J3" i="7"/>
  <c r="J4" i="7"/>
  <c r="J14" i="7" l="1"/>
  <c r="J13" i="7"/>
  <c r="I5" i="5"/>
  <c r="I6" i="5"/>
  <c r="I7" i="5"/>
  <c r="I4" i="5"/>
  <c r="I8" i="5"/>
  <c r="I3" i="5"/>
  <c r="I3" i="6"/>
  <c r="I4" i="6"/>
  <c r="I11" i="6"/>
  <c r="I10" i="6"/>
  <c r="I7" i="6"/>
  <c r="I9" i="6"/>
  <c r="I13" i="6"/>
  <c r="I12" i="6"/>
  <c r="I6" i="6"/>
  <c r="I5" i="6"/>
  <c r="I14" i="4"/>
  <c r="I12" i="4"/>
  <c r="I13" i="4"/>
  <c r="I11" i="4"/>
  <c r="I7" i="4"/>
  <c r="I3" i="4"/>
</calcChain>
</file>

<file path=xl/sharedStrings.xml><?xml version="1.0" encoding="utf-8"?>
<sst xmlns="http://schemas.openxmlformats.org/spreadsheetml/2006/main" count="1227" uniqueCount="239">
  <si>
    <t>TIME</t>
  </si>
  <si>
    <t>CLUB</t>
  </si>
  <si>
    <t>RIDER</t>
  </si>
  <si>
    <t>HORSE</t>
  </si>
  <si>
    <t>CALDERDALE</t>
  </si>
  <si>
    <t>JUNIOR PRELIM DTM</t>
  </si>
  <si>
    <t>BRIMHAM</t>
  </si>
  <si>
    <t>ELLIE</t>
  </si>
  <si>
    <t xml:space="preserve">SCARBOROUGH </t>
  </si>
  <si>
    <t>JUNIOR NOVICE DTM</t>
  </si>
  <si>
    <t>EAST YORKSHIRE</t>
  </si>
  <si>
    <t>EMMA</t>
  </si>
  <si>
    <t>MOUNFIELD</t>
  </si>
  <si>
    <t>COLIN</t>
  </si>
  <si>
    <t>WHITE ROSE</t>
  </si>
  <si>
    <t>RACHEL</t>
  </si>
  <si>
    <t>NEWTON</t>
  </si>
  <si>
    <t>WYHP</t>
  </si>
  <si>
    <t>BRENDA</t>
  </si>
  <si>
    <t>DAVIES</t>
  </si>
  <si>
    <t>BRACKENSPA DOUBLE OR QUITS</t>
  </si>
  <si>
    <t>STANHOPES BOBBY DAZZLER</t>
  </si>
  <si>
    <t>SOPHIE</t>
  </si>
  <si>
    <t>WEBB</t>
  </si>
  <si>
    <t>GLYNAWEN MAGIC STAR</t>
  </si>
  <si>
    <t>SENIOR PAIRS</t>
  </si>
  <si>
    <t>FEARN</t>
  </si>
  <si>
    <t>MARCO</t>
  </si>
  <si>
    <t>NIDD VALLEY</t>
  </si>
  <si>
    <t>HUTCHINSON</t>
  </si>
  <si>
    <t>SHAMBALLY SHADOW</t>
  </si>
  <si>
    <t>CLAIRE</t>
  </si>
  <si>
    <t>GRACE</t>
  </si>
  <si>
    <t>HAREWOOD</t>
  </si>
  <si>
    <t>KATE</t>
  </si>
  <si>
    <t>LUCY</t>
  </si>
  <si>
    <t>CLAYPHAN</t>
  </si>
  <si>
    <t>PENGOCH RHUN</t>
  </si>
  <si>
    <t>KATHY</t>
  </si>
  <si>
    <t>DOUBLE DILEMMA</t>
  </si>
  <si>
    <t>JANE</t>
  </si>
  <si>
    <t>BALL</t>
  </si>
  <si>
    <t>CURTI</t>
  </si>
  <si>
    <t>TONI</t>
  </si>
  <si>
    <t>TAIT</t>
  </si>
  <si>
    <t>NODSERVATORY</t>
  </si>
  <si>
    <t>FOSTER</t>
  </si>
  <si>
    <t>CELESTIAL PRIDE</t>
  </si>
  <si>
    <t>REYNOLDS</t>
  </si>
  <si>
    <t>WIGWAM SAM</t>
  </si>
  <si>
    <t>MALTON</t>
  </si>
  <si>
    <t>SMALL</t>
  </si>
  <si>
    <t>WELLBROW DEWDROP</t>
  </si>
  <si>
    <t>FREEAR</t>
  </si>
  <si>
    <t>EBOR VALE</t>
  </si>
  <si>
    <t>PAIRS DTM</t>
  </si>
  <si>
    <t>ELEMENTARY DTM</t>
  </si>
  <si>
    <t>MARK</t>
  </si>
  <si>
    <t>CHINO PEARL</t>
  </si>
  <si>
    <t>CONTADO</t>
  </si>
  <si>
    <t>KATHRYN</t>
  </si>
  <si>
    <t>WHEELOCK</t>
  </si>
  <si>
    <t>WESTPOINT FIRST OF MANY</t>
  </si>
  <si>
    <t>FIONA</t>
  </si>
  <si>
    <t>MARIA</t>
  </si>
  <si>
    <t>MCDIARMID</t>
  </si>
  <si>
    <t>LOW</t>
  </si>
  <si>
    <t>MEDIUM DTM</t>
  </si>
  <si>
    <t>LORDSHIPS DELUSION</t>
  </si>
  <si>
    <t>STRINGER</t>
  </si>
  <si>
    <t>HOTSPUR SMOOTH OPERATOR</t>
  </si>
  <si>
    <t>SAMANTHA</t>
  </si>
  <si>
    <t>ROZENBROEK</t>
  </si>
  <si>
    <t>URETTE</t>
  </si>
  <si>
    <t>JUDITH</t>
  </si>
  <si>
    <t>LEGATO II</t>
  </si>
  <si>
    <t>TEST</t>
  </si>
  <si>
    <t>GENEVA</t>
  </si>
  <si>
    <t>NUMBER</t>
  </si>
  <si>
    <t>W/D</t>
  </si>
  <si>
    <t>Jorvic Teams</t>
  </si>
  <si>
    <t>PERFORMANCE MARK</t>
  </si>
  <si>
    <t>ARTISTIC MERIT</t>
  </si>
  <si>
    <t>TOTAL</t>
  </si>
  <si>
    <t>PLACE</t>
  </si>
  <si>
    <t>NAF SENIOR PICKATEST DRESSAGE</t>
  </si>
  <si>
    <t>COLLECTIVES</t>
  </si>
  <si>
    <t>%</t>
  </si>
  <si>
    <t>NO</t>
  </si>
  <si>
    <t>TEAM TOTAL</t>
  </si>
  <si>
    <t>JORVIC CHAMPIONSHIP</t>
  </si>
  <si>
    <t>TOTAL (%)</t>
  </si>
  <si>
    <t>TOTAL %</t>
  </si>
  <si>
    <t>Club</t>
  </si>
  <si>
    <t>Class</t>
  </si>
  <si>
    <t>Name</t>
  </si>
  <si>
    <t>Contact Details</t>
  </si>
  <si>
    <t>Signature</t>
  </si>
  <si>
    <t>Junior Prelim</t>
  </si>
  <si>
    <t>Junior Novice</t>
  </si>
  <si>
    <t>Senior Novice (No Points)</t>
  </si>
  <si>
    <t>Senior Novice (+Points)</t>
  </si>
  <si>
    <t>Medium DTM</t>
  </si>
  <si>
    <t>Elementary DTM</t>
  </si>
  <si>
    <t>Medium</t>
  </si>
  <si>
    <t>Pairs DTM</t>
  </si>
  <si>
    <t>Pairs</t>
  </si>
  <si>
    <t>Jorvik</t>
  </si>
  <si>
    <t>Trophies - Dressage to Music, Jorvik, Medium &amp; Pairs</t>
  </si>
  <si>
    <t xml:space="preserve"> </t>
  </si>
  <si>
    <t xml:space="preserve">SARAH </t>
  </si>
  <si>
    <t>OVERALL PLACE</t>
  </si>
  <si>
    <t>TEAM SCORE</t>
  </si>
  <si>
    <t>SCORE</t>
  </si>
  <si>
    <t>JORVIK IS PLACE 1st AND 2nd BY LEVEL AND THEN OVERALL FOR CHAMPIONSHIP ACROSS ALL LEVELS</t>
  </si>
  <si>
    <t>VERDO HORSE BEDDING SENIOR ELEMENTARY DRESSAGE TO MUSIC</t>
  </si>
  <si>
    <t>COLLECTIVE</t>
  </si>
  <si>
    <t>ISABELLE</t>
  </si>
  <si>
    <t>INESON</t>
  </si>
  <si>
    <t>ALLNABROONE BER</t>
  </si>
  <si>
    <t>MICHEALA</t>
  </si>
  <si>
    <t xml:space="preserve">SOPHIE </t>
  </si>
  <si>
    <t>SARAH</t>
  </si>
  <si>
    <t>THOMAS</t>
  </si>
  <si>
    <t>SO WALTER?</t>
  </si>
  <si>
    <t>SELBY</t>
  </si>
  <si>
    <t>ANDREA</t>
  </si>
  <si>
    <t>PEEL</t>
  </si>
  <si>
    <t>CASA BLANCA</t>
  </si>
  <si>
    <t xml:space="preserve">CURTI </t>
  </si>
  <si>
    <t>JOLIFFE</t>
  </si>
  <si>
    <t>JAYNE</t>
  </si>
  <si>
    <t>HAWLEY</t>
  </si>
  <si>
    <t>WOODCOCK RYAN</t>
  </si>
  <si>
    <t>CHRIS</t>
  </si>
  <si>
    <t>JOE MOUSE</t>
  </si>
  <si>
    <t>JOYCE</t>
  </si>
  <si>
    <t>FLAYNE DANDINI</t>
  </si>
  <si>
    <t>SUZIE</t>
  </si>
  <si>
    <t>TRELAWNEY</t>
  </si>
  <si>
    <t>CHEMET</t>
  </si>
  <si>
    <t xml:space="preserve">AMY </t>
  </si>
  <si>
    <t>MCLEAN</t>
  </si>
  <si>
    <t xml:space="preserve">NORTHALLERTON </t>
  </si>
  <si>
    <t xml:space="preserve">CAROLINE </t>
  </si>
  <si>
    <t>I 'ANSON</t>
  </si>
  <si>
    <t>DUNGARVAN ELVIS</t>
  </si>
  <si>
    <t>DAVE</t>
  </si>
  <si>
    <t>TOP SPEC SENIOR NOVICE DRESSAGE TO MUSIC (POINTS SECTION)</t>
  </si>
  <si>
    <t>TOP SPEC NOVICE PAIRS DRESSAGE TO MUSIC</t>
  </si>
  <si>
    <t>TOP SPEC JUNIOR PRELIM DRESSAGE TO MUSIC</t>
  </si>
  <si>
    <t>TOP SPEC JUNIOR NOVICE DRESSAGE TO MUSIC</t>
  </si>
  <si>
    <t>TOP SPEC SENIOR NOVICE DRESSAGE TO MUSIC (ZERO POINTS)</t>
  </si>
  <si>
    <t>REBECCA</t>
  </si>
  <si>
    <t>CYRUS</t>
  </si>
  <si>
    <t>KAREN</t>
  </si>
  <si>
    <t>ECKSTEIN</t>
  </si>
  <si>
    <t>ROXY V</t>
  </si>
  <si>
    <t xml:space="preserve">PEEL </t>
  </si>
  <si>
    <t>MAATEUS</t>
  </si>
  <si>
    <t>ADVANCED MEDIUM DTM</t>
  </si>
  <si>
    <t>CINILOUISE</t>
  </si>
  <si>
    <t>DHI VIDIUS</t>
  </si>
  <si>
    <t>TRIUMPH LAAREHEIDE Z</t>
  </si>
  <si>
    <t>M69</t>
  </si>
  <si>
    <t>AM91</t>
  </si>
  <si>
    <t>BENNETT</t>
  </si>
  <si>
    <t>HANNAH</t>
  </si>
  <si>
    <t>MORTER</t>
  </si>
  <si>
    <t>MURPHY</t>
  </si>
  <si>
    <t>JOANNA</t>
  </si>
  <si>
    <t>PEDEN</t>
  </si>
  <si>
    <t>BEECH HILL BOY</t>
  </si>
  <si>
    <t>TOP SPECSENIOR PICKATEST DRESSAGE TO MUSIC</t>
  </si>
  <si>
    <t>ARENA 1</t>
  </si>
  <si>
    <t>SENIOR DTM ZERO POINTS</t>
  </si>
  <si>
    <t>SENIOR DTM NOVICE</t>
  </si>
  <si>
    <t>NORTHEN</t>
  </si>
  <si>
    <t>JENTA</t>
  </si>
  <si>
    <t>NOVICE PAIRS DTM</t>
  </si>
  <si>
    <t>ARENA 2</t>
  </si>
  <si>
    <t>P12</t>
  </si>
  <si>
    <t xml:space="preserve">CATHERINE </t>
  </si>
  <si>
    <t xml:space="preserve">CUNDALL </t>
  </si>
  <si>
    <t xml:space="preserve">LABURNUM DARCEY </t>
  </si>
  <si>
    <t>ACKWORTH</t>
  </si>
  <si>
    <t>MEGAN</t>
  </si>
  <si>
    <t>HEMMINGWAY</t>
  </si>
  <si>
    <t>WAKKAS FORTUNE</t>
  </si>
  <si>
    <t>TONYA</t>
  </si>
  <si>
    <t>DELANEY</t>
  </si>
  <si>
    <t>MAX</t>
  </si>
  <si>
    <t>NIKKI</t>
  </si>
  <si>
    <t>RICHMOND</t>
  </si>
  <si>
    <t>BOPPYS DANCER</t>
  </si>
  <si>
    <t>N24</t>
  </si>
  <si>
    <t>PREMIER AMBITIONS</t>
  </si>
  <si>
    <t>MARGARET</t>
  </si>
  <si>
    <t>SMITH</t>
  </si>
  <si>
    <t>MOULON ROUGE</t>
  </si>
  <si>
    <t>E42</t>
  </si>
  <si>
    <t>BARR</t>
  </si>
  <si>
    <t>WORKING DAY</t>
  </si>
  <si>
    <t>Change arena to 60</t>
  </si>
  <si>
    <t>P15</t>
  </si>
  <si>
    <t>PHOEBE</t>
  </si>
  <si>
    <t>TOWERS</t>
  </si>
  <si>
    <t>ARBER B</t>
  </si>
  <si>
    <t>N23</t>
  </si>
  <si>
    <t>E40</t>
  </si>
  <si>
    <t xml:space="preserve">BEAL </t>
  </si>
  <si>
    <t>CAHDER MERLIN HAZE</t>
  </si>
  <si>
    <t>E43</t>
  </si>
  <si>
    <t>Novice Pairs DTM</t>
  </si>
  <si>
    <t>JOLLIFFE</t>
  </si>
  <si>
    <t>Start your DTM 451 - to available 500.....</t>
  </si>
  <si>
    <t>Start your Marj arena- 255 to available 300....</t>
  </si>
  <si>
    <t>(Warm up- Pairs- Jorvik Championship)</t>
  </si>
  <si>
    <t>Number</t>
  </si>
  <si>
    <t>Time</t>
  </si>
  <si>
    <t>Test</t>
  </si>
  <si>
    <t>1st Name</t>
  </si>
  <si>
    <t>2nd Name</t>
  </si>
  <si>
    <t>Horse</t>
  </si>
  <si>
    <t>Vaccination</t>
  </si>
  <si>
    <t>NAF NOVICE PAIRS DRESSAGE</t>
  </si>
  <si>
    <t>w/d</t>
  </si>
  <si>
    <t>Class Place</t>
  </si>
  <si>
    <t>N1</t>
  </si>
  <si>
    <t>N2</t>
  </si>
  <si>
    <t>P1</t>
  </si>
  <si>
    <t>P2</t>
  </si>
  <si>
    <t>E1</t>
  </si>
  <si>
    <t>E2</t>
  </si>
  <si>
    <t>PRIZE GIVING 1.30 PM</t>
  </si>
  <si>
    <t>TOP SPEC ELEMENTARY PAIRS DRESSAGE TO MUSIC</t>
  </si>
  <si>
    <t>Amended</t>
  </si>
  <si>
    <t>4=</t>
  </si>
  <si>
    <t xml:space="preserve">Prize giving for Senior Pickatest 16.30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</si>
</sst>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4"/>
      <color theme="1"/>
      <name val="Calibri"/>
      <family val="2"/>
      <scheme val="minor"/>
    </font>
    <font>
      <sz val="11"/>
      <color theme="1"/>
      <name val="Calibri"/>
      <family val="2"/>
      <scheme val="minor"/>
    </font>
    <font>
      <sz val="10"/>
      <name val="Arial"/>
      <family val="2"/>
    </font>
    <font>
      <b/>
      <sz val="11"/>
      <color indexed="8"/>
      <name val="Calibri"/>
      <family val="2"/>
    </font>
    <font>
      <b/>
      <sz val="14"/>
      <color indexed="8"/>
      <name val="Calibri"/>
      <family val="2"/>
    </font>
    <font>
      <sz val="11"/>
      <name val="Arial"/>
      <family val="2"/>
    </font>
    <font>
      <sz val="11"/>
      <color theme="1"/>
      <name val="Calibri"/>
      <family val="2"/>
      <scheme val="minor"/>
    </font>
    <font>
      <b/>
      <sz val="11"/>
      <name val="Arial"/>
      <family val="2"/>
    </font>
    <font>
      <sz val="10"/>
      <color theme="1"/>
      <name val="Calibri"/>
      <family val="2"/>
      <scheme val="minor"/>
    </font>
    <font>
      <sz val="14"/>
      <color indexed="8"/>
      <name val="Calibri"/>
      <family val="2"/>
    </font>
    <font>
      <sz val="10"/>
      <name val="Arial"/>
    </font>
    <font>
      <sz val="10"/>
      <name val="Calibri"/>
      <family val="2"/>
      <scheme val="minor"/>
    </font>
    <font>
      <sz val="10"/>
      <color rgb="FF000000"/>
      <name val="Arial"/>
    </font>
    <font>
      <b/>
      <sz val="11"/>
      <color theme="1"/>
      <name val="Calibri"/>
      <family val="2"/>
      <scheme val="minor"/>
    </font>
    <font>
      <sz val="16"/>
      <color theme="1"/>
      <name val="Calibri"/>
      <family val="2"/>
      <scheme val="minor"/>
    </font>
    <font>
      <b/>
      <strike/>
      <sz val="11"/>
      <color indexed="8"/>
      <name val="Calibri"/>
      <family val="2"/>
    </font>
    <font>
      <strike/>
      <sz val="10"/>
      <color theme="1"/>
      <name val="Calibri"/>
      <family val="2"/>
      <scheme val="minor"/>
    </font>
    <font>
      <strike/>
      <sz val="14"/>
      <color theme="1"/>
      <name val="Calibri"/>
      <family val="2"/>
      <scheme val="minor"/>
    </font>
    <font>
      <strike/>
      <sz val="1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0070C0"/>
        <bgColor indexed="64"/>
      </patternFill>
    </fill>
    <fill>
      <patternFill patternType="solid">
        <fgColor theme="7" tint="-0.249977111117893"/>
        <bgColor indexed="64"/>
      </patternFill>
    </fill>
    <fill>
      <patternFill patternType="solid">
        <fgColor rgb="FFE6B8B7"/>
        <bgColor indexed="64"/>
      </patternFill>
    </fill>
    <fill>
      <patternFill patternType="solid">
        <fgColor theme="5" tint="0.39997558519241921"/>
        <bgColor indexed="64"/>
      </patternFill>
    </fill>
    <fill>
      <patternFill patternType="solid">
        <fgColor indexed="13"/>
        <bgColor indexed="64"/>
      </patternFill>
    </fill>
    <fill>
      <patternFill patternType="solid">
        <fgColor rgb="FF93DBD4"/>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17"/>
        <bgColor indexed="64"/>
      </patternFill>
    </fill>
    <fill>
      <patternFill patternType="solid">
        <fgColor rgb="FF99FF3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theme="0" tint="-0.249977111117893"/>
      </right>
      <top style="thin">
        <color indexed="64"/>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s>
  <cellStyleXfs count="3">
    <xf numFmtId="0" fontId="0" fillId="0" borderId="0"/>
    <xf numFmtId="0" fontId="10" fillId="0" borderId="0"/>
    <xf numFmtId="0" fontId="12" fillId="0" borderId="0"/>
  </cellStyleXfs>
  <cellXfs count="170">
    <xf numFmtId="0" fontId="0" fillId="0" borderId="0" xfId="0"/>
    <xf numFmtId="0" fontId="2" fillId="2" borderId="1" xfId="0" applyFont="1" applyFill="1" applyBorder="1" applyAlignment="1">
      <alignment horizontal="center"/>
    </xf>
    <xf numFmtId="0" fontId="0" fillId="0" borderId="1" xfId="0" applyBorder="1"/>
    <xf numFmtId="0" fontId="0" fillId="0" borderId="0" xfId="0" applyBorder="1"/>
    <xf numFmtId="0" fontId="0" fillId="0" borderId="1" xfId="0" applyBorder="1" applyAlignment="1">
      <alignment horizontal="left"/>
    </xf>
    <xf numFmtId="0" fontId="2" fillId="0" borderId="0" xfId="0" applyFont="1"/>
    <xf numFmtId="0" fontId="0" fillId="0" borderId="0" xfId="0" applyFill="1" applyBorder="1"/>
    <xf numFmtId="0" fontId="0" fillId="0" borderId="7" xfId="0" applyBorder="1"/>
    <xf numFmtId="0" fontId="0" fillId="2" borderId="1" xfId="0" applyFill="1" applyBorder="1" applyAlignment="1">
      <alignment horizontal="center"/>
    </xf>
    <xf numFmtId="0" fontId="0" fillId="2" borderId="1" xfId="0" applyFill="1" applyBorder="1" applyAlignment="1">
      <alignment horizontal="center" wrapText="1"/>
    </xf>
    <xf numFmtId="0" fontId="0" fillId="0" borderId="3" xfId="0" applyBorder="1"/>
    <xf numFmtId="0" fontId="6" fillId="0" borderId="3" xfId="0" applyFont="1" applyBorder="1"/>
    <xf numFmtId="0" fontId="0" fillId="2" borderId="7" xfId="0" applyFill="1" applyBorder="1" applyAlignment="1">
      <alignment horizontal="center" wrapText="1"/>
    </xf>
    <xf numFmtId="0" fontId="0" fillId="2" borderId="7" xfId="0" applyFill="1" applyBorder="1" applyAlignment="1">
      <alignment horizontal="center"/>
    </xf>
    <xf numFmtId="0" fontId="0" fillId="2" borderId="8" xfId="0" applyFill="1" applyBorder="1" applyAlignment="1">
      <alignment horizontal="center"/>
    </xf>
    <xf numFmtId="0" fontId="0" fillId="0" borderId="3" xfId="0" applyFill="1" applyBorder="1"/>
    <xf numFmtId="0" fontId="0" fillId="2" borderId="1" xfId="0" applyFill="1" applyBorder="1" applyAlignment="1">
      <alignment horizontal="center"/>
    </xf>
    <xf numFmtId="0" fontId="0" fillId="2" borderId="1" xfId="0" applyFill="1" applyBorder="1" applyAlignment="1">
      <alignment horizontal="center"/>
    </xf>
    <xf numFmtId="0" fontId="8" fillId="2" borderId="1" xfId="0" applyFont="1" applyFill="1" applyBorder="1" applyAlignment="1">
      <alignment horizontal="center" wrapText="1"/>
    </xf>
    <xf numFmtId="0" fontId="0" fillId="0" borderId="9" xfId="0" applyBorder="1"/>
    <xf numFmtId="2" fontId="0" fillId="0" borderId="10" xfId="0" applyNumberFormat="1" applyBorder="1"/>
    <xf numFmtId="0" fontId="0" fillId="0" borderId="10" xfId="0" applyBorder="1" applyAlignment="1">
      <alignment horizontal="left"/>
    </xf>
    <xf numFmtId="0" fontId="0" fillId="0" borderId="10" xfId="0" applyBorder="1"/>
    <xf numFmtId="2" fontId="0" fillId="0" borderId="1" xfId="0" applyNumberFormat="1" applyBorder="1" applyAlignment="1">
      <alignment horizontal="center"/>
    </xf>
    <xf numFmtId="0" fontId="0" fillId="2" borderId="1" xfId="0" applyFill="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2" xfId="0" applyBorder="1" applyAlignment="1">
      <alignment vertical="center"/>
    </xf>
    <xf numFmtId="0" fontId="0" fillId="0" borderId="13" xfId="0" applyBorder="1"/>
    <xf numFmtId="0" fontId="0" fillId="0" borderId="14" xfId="0" applyBorder="1" applyAlignment="1">
      <alignment vertical="center"/>
    </xf>
    <xf numFmtId="0" fontId="0" fillId="0" borderId="15" xfId="0" applyBorder="1"/>
    <xf numFmtId="0" fontId="0" fillId="0" borderId="16" xfId="0" applyBorder="1"/>
    <xf numFmtId="0" fontId="0" fillId="0" borderId="17" xfId="0" applyBorder="1" applyAlignment="1">
      <alignment vertical="center"/>
    </xf>
    <xf numFmtId="0" fontId="0" fillId="0" borderId="8"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Border="1" applyAlignment="1">
      <alignment horizontal="center"/>
    </xf>
    <xf numFmtId="0" fontId="6" fillId="0" borderId="0" xfId="0" applyFont="1" applyBorder="1" applyAlignment="1">
      <alignment horizontal="center"/>
    </xf>
    <xf numFmtId="0" fontId="0" fillId="0" borderId="0" xfId="0"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center"/>
    </xf>
    <xf numFmtId="0" fontId="1" fillId="3" borderId="7" xfId="0" applyFont="1" applyFill="1" applyBorder="1" applyAlignment="1">
      <alignment horizontal="center"/>
    </xf>
    <xf numFmtId="2" fontId="0" fillId="0" borderId="0" xfId="0" applyNumberFormat="1" applyFill="1" applyBorder="1"/>
    <xf numFmtId="0" fontId="5" fillId="0" borderId="0" xfId="0" applyFont="1" applyBorder="1"/>
    <xf numFmtId="0" fontId="4" fillId="6" borderId="0" xfId="0" applyFont="1" applyFill="1" applyBorder="1"/>
    <xf numFmtId="0" fontId="0" fillId="0" borderId="10" xfId="0" applyBorder="1" applyAlignment="1">
      <alignment horizontal="center"/>
    </xf>
    <xf numFmtId="0" fontId="0" fillId="2" borderId="1" xfId="0" applyFill="1" applyBorder="1" applyAlignment="1">
      <alignment horizontal="center"/>
    </xf>
    <xf numFmtId="20" fontId="0" fillId="0" borderId="1" xfId="0" applyNumberFormat="1" applyBorder="1"/>
    <xf numFmtId="0" fontId="3" fillId="7" borderId="1" xfId="0" applyFont="1" applyFill="1" applyBorder="1"/>
    <xf numFmtId="0" fontId="8" fillId="0" borderId="1" xfId="0" applyFont="1" applyBorder="1"/>
    <xf numFmtId="0" fontId="11" fillId="0" borderId="1" xfId="1" applyFont="1" applyBorder="1"/>
    <xf numFmtId="0" fontId="11" fillId="0" borderId="1" xfId="0" applyFont="1" applyBorder="1"/>
    <xf numFmtId="0" fontId="11" fillId="0" borderId="1" xfId="2" applyFont="1" applyBorder="1" applyAlignment="1"/>
    <xf numFmtId="0" fontId="8" fillId="0" borderId="1" xfId="0" applyFont="1" applyFill="1" applyBorder="1"/>
    <xf numFmtId="0" fontId="3" fillId="8" borderId="1" xfId="0" applyFont="1" applyFill="1" applyBorder="1" applyAlignment="1">
      <alignment horizontal="left"/>
    </xf>
    <xf numFmtId="0" fontId="13" fillId="9" borderId="1" xfId="0" applyFont="1" applyFill="1" applyBorder="1"/>
    <xf numFmtId="0" fontId="3" fillId="9" borderId="1" xfId="0" applyFont="1" applyFill="1" applyBorder="1"/>
    <xf numFmtId="0" fontId="8" fillId="0" borderId="1" xfId="0" applyFont="1" applyBorder="1" applyAlignment="1"/>
    <xf numFmtId="0" fontId="11" fillId="0" borderId="1" xfId="1" applyFont="1" applyBorder="1" applyAlignment="1"/>
    <xf numFmtId="0" fontId="14" fillId="0" borderId="1" xfId="0" applyFont="1" applyBorder="1"/>
    <xf numFmtId="0" fontId="14" fillId="0" borderId="1" xfId="0" applyFont="1" applyFill="1" applyBorder="1"/>
    <xf numFmtId="0" fontId="8" fillId="0" borderId="0" xfId="0" applyFont="1"/>
    <xf numFmtId="0" fontId="3" fillId="10" borderId="1" xfId="0" applyFont="1" applyFill="1" applyBorder="1"/>
    <xf numFmtId="0" fontId="3" fillId="11" borderId="1" xfId="0" applyFont="1" applyFill="1" applyBorder="1"/>
    <xf numFmtId="0" fontId="3" fillId="11" borderId="1" xfId="1" applyFont="1" applyFill="1" applyBorder="1"/>
    <xf numFmtId="0" fontId="11" fillId="0" borderId="5" xfId="1" applyFont="1" applyFill="1" applyBorder="1"/>
    <xf numFmtId="0" fontId="2" fillId="0" borderId="1" xfId="0" applyFont="1" applyFill="1" applyBorder="1"/>
    <xf numFmtId="0" fontId="3" fillId="0" borderId="1" xfId="0" applyFont="1" applyFill="1" applyBorder="1"/>
    <xf numFmtId="0" fontId="15" fillId="12" borderId="1" xfId="0" applyFont="1" applyFill="1" applyBorder="1"/>
    <xf numFmtId="0" fontId="16" fillId="0" borderId="1" xfId="0" applyFont="1" applyBorder="1"/>
    <xf numFmtId="0" fontId="3" fillId="12" borderId="1" xfId="0" applyFont="1" applyFill="1" applyBorder="1"/>
    <xf numFmtId="0" fontId="3" fillId="12" borderId="1" xfId="1" applyFont="1" applyFill="1" applyBorder="1"/>
    <xf numFmtId="0" fontId="3" fillId="13" borderId="1" xfId="0" applyFont="1" applyFill="1" applyBorder="1" applyAlignment="1"/>
    <xf numFmtId="0" fontId="3" fillId="13" borderId="1" xfId="1" applyFont="1" applyFill="1" applyBorder="1" applyAlignment="1"/>
    <xf numFmtId="0" fontId="3" fillId="14" borderId="1" xfId="0" applyFont="1" applyFill="1" applyBorder="1" applyAlignment="1"/>
    <xf numFmtId="0" fontId="3" fillId="0" borderId="1" xfId="0" applyFont="1" applyFill="1" applyBorder="1" applyAlignment="1"/>
    <xf numFmtId="0" fontId="11" fillId="0" borderId="0" xfId="1" applyFont="1" applyBorder="1"/>
    <xf numFmtId="0" fontId="3" fillId="15" borderId="1" xfId="0" applyFont="1" applyFill="1" applyBorder="1" applyAlignment="1"/>
    <xf numFmtId="0" fontId="3" fillId="15" borderId="1" xfId="1" applyFont="1" applyFill="1" applyBorder="1" applyAlignment="1"/>
    <xf numFmtId="20" fontId="0" fillId="0" borderId="0" xfId="0" applyNumberFormat="1" applyBorder="1"/>
    <xf numFmtId="0" fontId="3" fillId="0" borderId="0" xfId="1" applyFont="1" applyFill="1" applyBorder="1"/>
    <xf numFmtId="20" fontId="0" fillId="0" borderId="6" xfId="0" applyNumberFormat="1" applyBorder="1"/>
    <xf numFmtId="0" fontId="3" fillId="16" borderId="22" xfId="0" applyFont="1" applyFill="1" applyBorder="1"/>
    <xf numFmtId="0" fontId="3" fillId="16" borderId="25" xfId="0" applyFont="1" applyFill="1" applyBorder="1"/>
    <xf numFmtId="0" fontId="11" fillId="0" borderId="26" xfId="1" applyFont="1" applyBorder="1"/>
    <xf numFmtId="0" fontId="11" fillId="0" borderId="27" xfId="1" applyFont="1" applyBorder="1"/>
    <xf numFmtId="0" fontId="8" fillId="0" borderId="26" xfId="0" applyFont="1" applyBorder="1"/>
    <xf numFmtId="0" fontId="8" fillId="0" borderId="27" xfId="0" applyFont="1" applyBorder="1"/>
    <xf numFmtId="0" fontId="3" fillId="16" borderId="25" xfId="1" applyFont="1" applyFill="1" applyBorder="1"/>
    <xf numFmtId="0" fontId="11" fillId="0" borderId="26" xfId="0" applyFont="1" applyBorder="1"/>
    <xf numFmtId="0" fontId="11" fillId="0" borderId="27" xfId="0" applyFont="1" applyBorder="1"/>
    <xf numFmtId="0" fontId="11" fillId="0" borderId="28" xfId="1" applyFont="1" applyBorder="1"/>
    <xf numFmtId="0" fontId="11" fillId="0" borderId="29" xfId="1" applyFont="1" applyBorder="1"/>
    <xf numFmtId="0" fontId="11" fillId="0" borderId="28" xfId="0" applyFont="1" applyBorder="1"/>
    <xf numFmtId="0" fontId="3" fillId="16" borderId="30" xfId="1" applyFont="1" applyFill="1" applyBorder="1"/>
    <xf numFmtId="0" fontId="11" fillId="0" borderId="31" xfId="1" applyFont="1" applyBorder="1"/>
    <xf numFmtId="0" fontId="11" fillId="0" borderId="32" xfId="1" applyFont="1" applyBorder="1"/>
    <xf numFmtId="20" fontId="0" fillId="0" borderId="34" xfId="0" applyNumberFormat="1" applyBorder="1"/>
    <xf numFmtId="2" fontId="0" fillId="0" borderId="35" xfId="0" applyNumberFormat="1" applyBorder="1"/>
    <xf numFmtId="0" fontId="4" fillId="5" borderId="35" xfId="0" applyFont="1" applyFill="1" applyBorder="1"/>
    <xf numFmtId="0" fontId="5" fillId="0" borderId="35" xfId="0" applyFont="1" applyBorder="1"/>
    <xf numFmtId="0" fontId="0" fillId="0" borderId="35" xfId="0" applyBorder="1" applyAlignment="1">
      <alignment horizontal="center"/>
    </xf>
    <xf numFmtId="0" fontId="0" fillId="0" borderId="36" xfId="0" applyBorder="1" applyAlignment="1">
      <alignment horizontal="center"/>
    </xf>
    <xf numFmtId="20" fontId="0" fillId="0" borderId="37" xfId="0" applyNumberFormat="1" applyBorder="1"/>
    <xf numFmtId="2" fontId="0" fillId="0" borderId="38" xfId="0" applyNumberFormat="1" applyBorder="1"/>
    <xf numFmtId="0" fontId="4" fillId="5" borderId="38" xfId="0" applyFont="1" applyFill="1" applyBorder="1"/>
    <xf numFmtId="0" fontId="5" fillId="0" borderId="38" xfId="0" applyFont="1" applyBorder="1"/>
    <xf numFmtId="0" fontId="0" fillId="0" borderId="38" xfId="0" applyBorder="1" applyAlignment="1">
      <alignment horizontal="center"/>
    </xf>
    <xf numFmtId="0" fontId="0" fillId="0" borderId="39" xfId="0" applyBorder="1" applyAlignment="1">
      <alignment horizontal="center"/>
    </xf>
    <xf numFmtId="20" fontId="0" fillId="0" borderId="40" xfId="0" applyNumberFormat="1" applyBorder="1"/>
    <xf numFmtId="2" fontId="0" fillId="0" borderId="41" xfId="0" applyNumberFormat="1" applyBorder="1"/>
    <xf numFmtId="0" fontId="4" fillId="4" borderId="41" xfId="0" applyFont="1" applyFill="1" applyBorder="1"/>
    <xf numFmtId="0" fontId="5" fillId="0" borderId="41" xfId="0" applyFont="1" applyBorder="1"/>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vertical="center"/>
    </xf>
    <xf numFmtId="0" fontId="0" fillId="0" borderId="33" xfId="0" applyBorder="1"/>
    <xf numFmtId="0" fontId="3" fillId="16" borderId="1" xfId="1" applyFont="1" applyFill="1" applyBorder="1"/>
    <xf numFmtId="0" fontId="3" fillId="16" borderId="1" xfId="0" applyFont="1" applyFill="1" applyBorder="1"/>
    <xf numFmtId="0" fontId="11" fillId="0" borderId="1" xfId="1" applyFont="1" applyFill="1" applyBorder="1"/>
    <xf numFmtId="0" fontId="0" fillId="0" borderId="1" xfId="0" applyBorder="1" applyAlignment="1">
      <alignment horizontal="center"/>
    </xf>
    <xf numFmtId="2" fontId="0" fillId="0" borderId="1" xfId="0" applyNumberFormat="1" applyBorder="1" applyAlignment="1">
      <alignment horizontal="center"/>
    </xf>
    <xf numFmtId="20" fontId="17" fillId="0" borderId="1" xfId="0" applyNumberFormat="1" applyFont="1" applyBorder="1"/>
    <xf numFmtId="0" fontId="15" fillId="11" borderId="1" xfId="1" applyFont="1" applyFill="1" applyBorder="1"/>
    <xf numFmtId="0" fontId="18" fillId="0" borderId="1" xfId="0" applyFont="1" applyBorder="1"/>
    <xf numFmtId="0" fontId="18" fillId="0" borderId="1" xfId="1" applyFont="1" applyBorder="1"/>
    <xf numFmtId="0" fontId="15" fillId="11" borderId="1" xfId="0" applyFont="1" applyFill="1" applyBorder="1"/>
    <xf numFmtId="0" fontId="3" fillId="11" borderId="45" xfId="1" applyFont="1" applyFill="1" applyBorder="1"/>
    <xf numFmtId="20" fontId="0" fillId="0" borderId="44" xfId="0" applyNumberFormat="1" applyBorder="1"/>
    <xf numFmtId="0" fontId="8" fillId="0" borderId="4" xfId="0" applyFont="1" applyBorder="1"/>
    <xf numFmtId="0" fontId="11" fillId="0" borderId="46" xfId="0" applyFont="1" applyBorder="1"/>
    <xf numFmtId="0" fontId="8" fillId="0" borderId="46" xfId="0" applyFont="1" applyBorder="1"/>
    <xf numFmtId="0" fontId="17" fillId="0" borderId="1" xfId="0" applyFont="1" applyBorder="1"/>
    <xf numFmtId="0" fontId="0" fillId="2" borderId="1" xfId="0" applyFill="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0" xfId="0" applyAlignment="1">
      <alignment horizontal="center"/>
    </xf>
    <xf numFmtId="0" fontId="0" fillId="2" borderId="1" xfId="0"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0" fillId="0" borderId="3" xfId="0" applyBorder="1" applyAlignment="1">
      <alignment horizontal="center"/>
    </xf>
    <xf numFmtId="20" fontId="0" fillId="0" borderId="7" xfId="0" applyNumberFormat="1" applyBorder="1" applyAlignment="1">
      <alignment horizontal="center"/>
    </xf>
    <xf numFmtId="20" fontId="0" fillId="0" borderId="8"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0" fontId="7" fillId="2" borderId="1" xfId="0" applyFont="1" applyFill="1" applyBorder="1" applyAlignment="1">
      <alignment horizontal="center"/>
    </xf>
    <xf numFmtId="2" fontId="0" fillId="0" borderId="1" xfId="0" applyNumberFormat="1" applyBorder="1" applyAlignment="1">
      <alignment vertical="center"/>
    </xf>
    <xf numFmtId="0" fontId="3" fillId="3" borderId="7" xfId="0" applyFont="1" applyFill="1" applyBorder="1" applyAlignment="1">
      <alignment horizontal="center"/>
    </xf>
    <xf numFmtId="0" fontId="3" fillId="3" borderId="11" xfId="0" applyFont="1" applyFill="1" applyBorder="1" applyAlignment="1">
      <alignment horizontal="center"/>
    </xf>
    <xf numFmtId="0" fontId="3" fillId="3" borderId="6" xfId="0" applyFont="1" applyFill="1" applyBorder="1" applyAlignment="1">
      <alignment horizontal="center"/>
    </xf>
    <xf numFmtId="0" fontId="0" fillId="0" borderId="0" xfId="0" applyAlignment="1">
      <alignment horizontal="center"/>
    </xf>
    <xf numFmtId="0" fontId="17" fillId="0" borderId="1" xfId="0" applyFont="1" applyBorder="1" applyAlignment="1">
      <alignment horizontal="center"/>
    </xf>
    <xf numFmtId="2" fontId="17" fillId="0" borderId="1" xfId="0" applyNumberFormat="1" applyFont="1" applyBorder="1" applyAlignment="1">
      <alignment horizontal="center"/>
    </xf>
    <xf numFmtId="0" fontId="9" fillId="0" borderId="1" xfId="0" applyFont="1" applyFill="1" applyBorder="1" applyAlignment="1">
      <alignment horizontal="center" wrapText="1"/>
    </xf>
    <xf numFmtId="0" fontId="0" fillId="2" borderId="1" xfId="0" applyFill="1" applyBorder="1" applyAlignment="1">
      <alignment horizontal="left"/>
    </xf>
    <xf numFmtId="0" fontId="0" fillId="2" borderId="1" xfId="0" applyFill="1" applyBorder="1" applyAlignment="1">
      <alignment horizontal="left"/>
    </xf>
    <xf numFmtId="0" fontId="17" fillId="0" borderId="1" xfId="0" applyFont="1" applyBorder="1" applyAlignment="1">
      <alignment horizontal="left"/>
    </xf>
    <xf numFmtId="0" fontId="0" fillId="0" borderId="3" xfId="0" applyBorder="1" applyAlignment="1">
      <alignment horizontal="left"/>
    </xf>
    <xf numFmtId="0" fontId="0" fillId="0" borderId="0" xfId="0" applyAlignment="1">
      <alignment horizontal="left"/>
    </xf>
    <xf numFmtId="2" fontId="0" fillId="0" borderId="1" xfId="0" applyNumberFormat="1" applyBorder="1" applyAlignment="1">
      <alignment horizontal="left"/>
    </xf>
    <xf numFmtId="0" fontId="11" fillId="0" borderId="23" xfId="0" applyFont="1" applyBorder="1"/>
    <xf numFmtId="0" fontId="11" fillId="0" borderId="24" xfId="0" applyFont="1" applyBorder="1"/>
    <xf numFmtId="2" fontId="0" fillId="0" borderId="0" xfId="0" applyNumberFormat="1" applyFill="1" applyBorder="1" applyAlignment="1">
      <alignment horizontal="center"/>
    </xf>
  </cellXfs>
  <cellStyles count="3">
    <cellStyle name="Normal" xfId="0" builtinId="0"/>
    <cellStyle name="Normal 3" xfId="1"/>
    <cellStyle name="Normal 4" xfId="2"/>
  </cellStyles>
  <dxfs count="0"/>
  <tableStyles count="0" defaultTableStyle="TableStyleMedium2" defaultPivotStyle="PivotStyleLight16"/>
  <colors>
    <mruColors>
      <color rgb="FFFF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opLeftCell="A29" zoomScaleNormal="100" workbookViewId="0">
      <selection activeCell="J40" sqref="J40"/>
    </sheetView>
  </sheetViews>
  <sheetFormatPr defaultRowHeight="18" x14ac:dyDescent="0.35"/>
  <cols>
    <col min="3" max="3" width="17.58203125" customWidth="1"/>
    <col min="4" max="4" width="10.6640625" style="5" customWidth="1"/>
    <col min="7" max="7" width="17.08203125" customWidth="1"/>
  </cols>
  <sheetData>
    <row r="1" spans="1:7" x14ac:dyDescent="0.35">
      <c r="A1" t="s">
        <v>218</v>
      </c>
      <c r="B1" t="s">
        <v>174</v>
      </c>
      <c r="C1" s="64"/>
      <c r="D1" s="64"/>
      <c r="E1" s="64"/>
      <c r="F1" s="64"/>
    </row>
    <row r="2" spans="1:7" x14ac:dyDescent="0.35">
      <c r="A2">
        <v>451</v>
      </c>
      <c r="B2" s="50">
        <v>0.39583333333333331</v>
      </c>
      <c r="C2" s="51" t="s">
        <v>5</v>
      </c>
      <c r="D2" s="52" t="s">
        <v>10</v>
      </c>
      <c r="E2" s="52" t="s">
        <v>117</v>
      </c>
      <c r="F2" s="52" t="s">
        <v>118</v>
      </c>
      <c r="G2" s="52" t="s">
        <v>119</v>
      </c>
    </row>
    <row r="3" spans="1:7" x14ac:dyDescent="0.35">
      <c r="A3">
        <v>452</v>
      </c>
      <c r="B3" s="50">
        <v>0.40138888888888885</v>
      </c>
      <c r="C3" s="65" t="s">
        <v>9</v>
      </c>
      <c r="D3" s="52" t="s">
        <v>10</v>
      </c>
      <c r="E3" s="52" t="s">
        <v>11</v>
      </c>
      <c r="F3" s="52" t="s">
        <v>12</v>
      </c>
      <c r="G3" s="52" t="s">
        <v>13</v>
      </c>
    </row>
    <row r="4" spans="1:7" x14ac:dyDescent="0.35">
      <c r="A4">
        <v>453</v>
      </c>
      <c r="B4" s="50">
        <v>0.406944444444444</v>
      </c>
      <c r="C4" s="66" t="s">
        <v>175</v>
      </c>
      <c r="D4" s="53" t="s">
        <v>14</v>
      </c>
      <c r="E4" s="53" t="s">
        <v>31</v>
      </c>
      <c r="F4" s="53" t="s">
        <v>36</v>
      </c>
      <c r="G4" s="53" t="s">
        <v>37</v>
      </c>
    </row>
    <row r="5" spans="1:7" x14ac:dyDescent="0.35">
      <c r="A5">
        <v>454</v>
      </c>
      <c r="B5" s="50">
        <v>0.41249999999999998</v>
      </c>
      <c r="C5" s="66" t="s">
        <v>175</v>
      </c>
      <c r="D5" s="52" t="s">
        <v>10</v>
      </c>
      <c r="E5" s="52" t="s">
        <v>120</v>
      </c>
      <c r="F5" s="52" t="s">
        <v>12</v>
      </c>
      <c r="G5" s="52" t="s">
        <v>21</v>
      </c>
    </row>
    <row r="6" spans="1:7" x14ac:dyDescent="0.35">
      <c r="A6">
        <v>455</v>
      </c>
      <c r="B6" s="50">
        <v>0.41805555555555501</v>
      </c>
      <c r="C6" s="67" t="s">
        <v>175</v>
      </c>
      <c r="D6" s="54" t="s">
        <v>14</v>
      </c>
      <c r="E6" s="54" t="s">
        <v>121</v>
      </c>
      <c r="F6" s="54" t="s">
        <v>23</v>
      </c>
      <c r="G6" s="54" t="s">
        <v>24</v>
      </c>
    </row>
    <row r="7" spans="1:7" x14ac:dyDescent="0.35">
      <c r="A7">
        <v>456</v>
      </c>
      <c r="B7" s="50">
        <v>0.42361111111111099</v>
      </c>
      <c r="C7" s="67" t="s">
        <v>175</v>
      </c>
      <c r="D7" s="53" t="s">
        <v>17</v>
      </c>
      <c r="E7" s="53" t="s">
        <v>122</v>
      </c>
      <c r="F7" s="53" t="s">
        <v>123</v>
      </c>
      <c r="G7" s="53" t="s">
        <v>124</v>
      </c>
    </row>
    <row r="8" spans="1:7" x14ac:dyDescent="0.35">
      <c r="A8">
        <v>457</v>
      </c>
      <c r="B8" s="50">
        <v>0.42916666666666697</v>
      </c>
      <c r="C8" s="73" t="s">
        <v>176</v>
      </c>
      <c r="D8" s="53" t="s">
        <v>125</v>
      </c>
      <c r="E8" s="53" t="s">
        <v>126</v>
      </c>
      <c r="F8" s="53" t="s">
        <v>127</v>
      </c>
      <c r="G8" s="53" t="s">
        <v>128</v>
      </c>
    </row>
    <row r="9" spans="1:7" x14ac:dyDescent="0.35">
      <c r="B9" s="125">
        <v>0.43472222222222201</v>
      </c>
      <c r="C9" s="129" t="s">
        <v>175</v>
      </c>
      <c r="D9" s="64" t="s">
        <v>79</v>
      </c>
      <c r="E9" s="64" t="s">
        <v>79</v>
      </c>
      <c r="F9" s="64" t="s">
        <v>79</v>
      </c>
      <c r="G9" s="68" t="s">
        <v>79</v>
      </c>
    </row>
    <row r="10" spans="1:7" x14ac:dyDescent="0.35">
      <c r="B10" s="69"/>
      <c r="C10" s="70"/>
      <c r="D10" s="53"/>
      <c r="E10" s="53"/>
      <c r="F10" s="53"/>
      <c r="G10" s="53"/>
    </row>
    <row r="11" spans="1:7" x14ac:dyDescent="0.35">
      <c r="B11" s="50">
        <v>0.44791666666666669</v>
      </c>
      <c r="C11" s="71" t="s">
        <v>176</v>
      </c>
      <c r="D11" s="72" t="s">
        <v>10</v>
      </c>
      <c r="E11" s="72" t="s">
        <v>35</v>
      </c>
      <c r="F11" s="72" t="s">
        <v>177</v>
      </c>
      <c r="G11" s="72" t="s">
        <v>178</v>
      </c>
    </row>
    <row r="12" spans="1:7" x14ac:dyDescent="0.35">
      <c r="A12">
        <v>458</v>
      </c>
      <c r="B12" s="50">
        <v>0.45347222222222222</v>
      </c>
      <c r="C12" s="73" t="s">
        <v>176</v>
      </c>
      <c r="D12" s="52" t="s">
        <v>4</v>
      </c>
      <c r="E12" s="52" t="s">
        <v>40</v>
      </c>
      <c r="F12" s="52" t="s">
        <v>41</v>
      </c>
      <c r="G12" s="52" t="s">
        <v>129</v>
      </c>
    </row>
    <row r="13" spans="1:7" x14ac:dyDescent="0.35">
      <c r="A13">
        <v>459</v>
      </c>
      <c r="B13" s="50">
        <v>0.45902777777777781</v>
      </c>
      <c r="C13" s="73" t="s">
        <v>176</v>
      </c>
      <c r="D13" s="52" t="s">
        <v>33</v>
      </c>
      <c r="E13" s="52" t="s">
        <v>43</v>
      </c>
      <c r="F13" s="52" t="s">
        <v>44</v>
      </c>
      <c r="G13" s="52" t="s">
        <v>45</v>
      </c>
    </row>
    <row r="14" spans="1:7" x14ac:dyDescent="0.35">
      <c r="A14">
        <v>460</v>
      </c>
      <c r="B14" s="50">
        <v>0.46458333333333302</v>
      </c>
      <c r="C14" s="73" t="s">
        <v>176</v>
      </c>
      <c r="D14" s="52" t="s">
        <v>33</v>
      </c>
      <c r="E14" s="52" t="s">
        <v>7</v>
      </c>
      <c r="F14" s="52" t="s">
        <v>130</v>
      </c>
      <c r="G14" s="52" t="s">
        <v>32</v>
      </c>
    </row>
    <row r="15" spans="1:7" x14ac:dyDescent="0.35">
      <c r="A15">
        <v>461</v>
      </c>
      <c r="B15" s="50">
        <v>0.47013888888888899</v>
      </c>
      <c r="C15" s="73" t="s">
        <v>176</v>
      </c>
      <c r="D15" s="53" t="s">
        <v>28</v>
      </c>
      <c r="E15" s="53" t="s">
        <v>131</v>
      </c>
      <c r="F15" s="53" t="s">
        <v>132</v>
      </c>
      <c r="G15" s="53" t="s">
        <v>133</v>
      </c>
    </row>
    <row r="16" spans="1:7" x14ac:dyDescent="0.35">
      <c r="A16">
        <v>462</v>
      </c>
      <c r="B16" s="50">
        <v>0.47569444444444497</v>
      </c>
      <c r="C16" s="73" t="s">
        <v>176</v>
      </c>
      <c r="D16" s="52" t="s">
        <v>10</v>
      </c>
      <c r="E16" s="52" t="s">
        <v>134</v>
      </c>
      <c r="F16" s="52" t="s">
        <v>46</v>
      </c>
      <c r="G16" s="52" t="s">
        <v>47</v>
      </c>
    </row>
    <row r="17" spans="1:7" x14ac:dyDescent="0.35">
      <c r="A17">
        <v>463</v>
      </c>
      <c r="B17" s="125">
        <v>0.48125000000000001</v>
      </c>
      <c r="C17" s="71" t="s">
        <v>176</v>
      </c>
      <c r="D17" s="72" t="s">
        <v>10</v>
      </c>
      <c r="E17" s="72" t="s">
        <v>134</v>
      </c>
      <c r="F17" s="72" t="s">
        <v>53</v>
      </c>
      <c r="G17" s="72" t="s">
        <v>135</v>
      </c>
    </row>
    <row r="18" spans="1:7" x14ac:dyDescent="0.35">
      <c r="A18">
        <v>464</v>
      </c>
      <c r="B18" s="50">
        <v>0.48680555555555599</v>
      </c>
      <c r="C18" s="73" t="s">
        <v>176</v>
      </c>
      <c r="D18" s="52" t="s">
        <v>10</v>
      </c>
      <c r="E18" s="52" t="s">
        <v>136</v>
      </c>
      <c r="F18" s="52" t="s">
        <v>26</v>
      </c>
      <c r="G18" s="52" t="s">
        <v>137</v>
      </c>
    </row>
    <row r="19" spans="1:7" x14ac:dyDescent="0.35">
      <c r="A19">
        <v>465</v>
      </c>
      <c r="B19" s="50">
        <v>0.49236111111111103</v>
      </c>
      <c r="C19" s="73" t="s">
        <v>176</v>
      </c>
      <c r="D19" s="52" t="s">
        <v>33</v>
      </c>
      <c r="E19" s="52" t="s">
        <v>138</v>
      </c>
      <c r="F19" s="52" t="s">
        <v>139</v>
      </c>
      <c r="G19" s="52" t="s">
        <v>140</v>
      </c>
    </row>
    <row r="20" spans="1:7" x14ac:dyDescent="0.35">
      <c r="A20">
        <v>466</v>
      </c>
      <c r="B20" s="50">
        <v>0.49791666666666701</v>
      </c>
      <c r="C20" s="73" t="s">
        <v>176</v>
      </c>
      <c r="D20" s="52" t="s">
        <v>50</v>
      </c>
      <c r="E20" s="52" t="s">
        <v>141</v>
      </c>
      <c r="F20" s="52" t="s">
        <v>51</v>
      </c>
      <c r="G20" s="52" t="s">
        <v>52</v>
      </c>
    </row>
    <row r="21" spans="1:7" x14ac:dyDescent="0.35">
      <c r="A21">
        <v>467</v>
      </c>
      <c r="B21" s="50">
        <v>0.50347222222222299</v>
      </c>
      <c r="C21" s="74" t="s">
        <v>176</v>
      </c>
      <c r="D21" s="52" t="s">
        <v>10</v>
      </c>
      <c r="E21" s="52" t="s">
        <v>38</v>
      </c>
      <c r="F21" s="52" t="s">
        <v>142</v>
      </c>
      <c r="G21" s="52" t="s">
        <v>39</v>
      </c>
    </row>
    <row r="22" spans="1:7" x14ac:dyDescent="0.35">
      <c r="A22">
        <v>468</v>
      </c>
      <c r="B22" s="50">
        <v>0.50902777777777797</v>
      </c>
      <c r="C22" s="74" t="s">
        <v>176</v>
      </c>
      <c r="D22" s="55" t="s">
        <v>143</v>
      </c>
      <c r="E22" s="55" t="s">
        <v>144</v>
      </c>
      <c r="F22" s="55" t="s">
        <v>145</v>
      </c>
      <c r="G22" s="52" t="s">
        <v>146</v>
      </c>
    </row>
    <row r="23" spans="1:7" x14ac:dyDescent="0.35">
      <c r="A23">
        <v>469</v>
      </c>
      <c r="B23" s="50">
        <v>0.51458333333333395</v>
      </c>
      <c r="C23" s="73" t="s">
        <v>176</v>
      </c>
      <c r="D23" s="54" t="s">
        <v>17</v>
      </c>
      <c r="E23" s="54" t="s">
        <v>147</v>
      </c>
      <c r="F23" s="54" t="s">
        <v>48</v>
      </c>
      <c r="G23" s="54" t="s">
        <v>49</v>
      </c>
    </row>
    <row r="24" spans="1:7" x14ac:dyDescent="0.35">
      <c r="A24">
        <v>470</v>
      </c>
      <c r="B24" s="50">
        <v>0.52013888888888904</v>
      </c>
      <c r="C24" s="75" t="s">
        <v>179</v>
      </c>
      <c r="D24" s="61" t="s">
        <v>14</v>
      </c>
      <c r="E24" s="53" t="s">
        <v>31</v>
      </c>
      <c r="F24" s="53" t="s">
        <v>36</v>
      </c>
      <c r="G24" s="53" t="s">
        <v>37</v>
      </c>
    </row>
    <row r="25" spans="1:7" x14ac:dyDescent="0.35">
      <c r="A25">
        <v>470</v>
      </c>
      <c r="B25" s="50">
        <v>0.52013888888888904</v>
      </c>
      <c r="C25" s="75" t="s">
        <v>179</v>
      </c>
      <c r="D25" s="61" t="s">
        <v>14</v>
      </c>
      <c r="E25" s="53" t="s">
        <v>22</v>
      </c>
      <c r="F25" s="53" t="s">
        <v>23</v>
      </c>
      <c r="G25" s="53" t="s">
        <v>24</v>
      </c>
    </row>
    <row r="26" spans="1:7" x14ac:dyDescent="0.35">
      <c r="A26">
        <v>471</v>
      </c>
      <c r="B26" s="50">
        <v>0.52500000000000002</v>
      </c>
      <c r="C26" s="76" t="s">
        <v>179</v>
      </c>
      <c r="D26" s="52" t="s">
        <v>10</v>
      </c>
      <c r="E26" s="52" t="s">
        <v>153</v>
      </c>
      <c r="F26" s="52" t="s">
        <v>29</v>
      </c>
      <c r="G26" s="52" t="s">
        <v>30</v>
      </c>
    </row>
    <row r="27" spans="1:7" x14ac:dyDescent="0.35">
      <c r="A27">
        <v>471</v>
      </c>
      <c r="B27" s="50">
        <v>0.52500000000000002</v>
      </c>
      <c r="C27" s="76" t="s">
        <v>179</v>
      </c>
      <c r="D27" s="52" t="s">
        <v>10</v>
      </c>
      <c r="E27" s="52" t="s">
        <v>77</v>
      </c>
      <c r="F27" s="52" t="s">
        <v>66</v>
      </c>
      <c r="G27" s="52" t="s">
        <v>27</v>
      </c>
    </row>
    <row r="28" spans="1:7" x14ac:dyDescent="0.35">
      <c r="B28" s="2"/>
      <c r="C28" s="52"/>
      <c r="D28" s="52"/>
      <c r="E28" s="52"/>
      <c r="F28" s="52"/>
      <c r="G28" s="2"/>
    </row>
    <row r="29" spans="1:7" x14ac:dyDescent="0.35">
      <c r="A29">
        <v>472</v>
      </c>
      <c r="B29" s="50">
        <v>0.54166666666666663</v>
      </c>
      <c r="C29" s="51" t="s">
        <v>56</v>
      </c>
      <c r="D29" s="52" t="s">
        <v>6</v>
      </c>
      <c r="E29" s="52" t="s">
        <v>155</v>
      </c>
      <c r="F29" s="52" t="s">
        <v>156</v>
      </c>
      <c r="G29" s="52" t="s">
        <v>157</v>
      </c>
    </row>
    <row r="30" spans="1:7" x14ac:dyDescent="0.35">
      <c r="A30">
        <v>473</v>
      </c>
      <c r="B30" s="50">
        <v>0.54722222222222217</v>
      </c>
      <c r="C30" s="51" t="s">
        <v>56</v>
      </c>
      <c r="D30" s="52" t="s">
        <v>50</v>
      </c>
      <c r="E30" s="52" t="s">
        <v>141</v>
      </c>
      <c r="F30" s="52" t="s">
        <v>51</v>
      </c>
      <c r="G30" s="52" t="s">
        <v>52</v>
      </c>
    </row>
    <row r="31" spans="1:7" x14ac:dyDescent="0.35">
      <c r="A31">
        <v>474</v>
      </c>
      <c r="B31" s="50">
        <v>0.55277777777777803</v>
      </c>
      <c r="C31" s="51" t="s">
        <v>56</v>
      </c>
      <c r="D31" s="52" t="s">
        <v>10</v>
      </c>
      <c r="E31" s="52" t="s">
        <v>136</v>
      </c>
      <c r="F31" s="52" t="s">
        <v>26</v>
      </c>
      <c r="G31" s="52" t="s">
        <v>154</v>
      </c>
    </row>
    <row r="32" spans="1:7" x14ac:dyDescent="0.35">
      <c r="A32">
        <v>475</v>
      </c>
      <c r="B32" s="50">
        <v>0.55833333333333302</v>
      </c>
      <c r="C32" s="51" t="s">
        <v>56</v>
      </c>
      <c r="D32" s="52" t="s">
        <v>10</v>
      </c>
      <c r="E32" s="52" t="s">
        <v>57</v>
      </c>
      <c r="F32" s="52" t="s">
        <v>118</v>
      </c>
      <c r="G32" s="52" t="s">
        <v>58</v>
      </c>
    </row>
    <row r="33" spans="1:7" x14ac:dyDescent="0.35">
      <c r="A33">
        <v>476</v>
      </c>
      <c r="B33" s="50">
        <v>0.56388888888888899</v>
      </c>
      <c r="C33" s="51" t="s">
        <v>56</v>
      </c>
      <c r="D33" s="52" t="s">
        <v>10</v>
      </c>
      <c r="E33" s="52" t="s">
        <v>64</v>
      </c>
      <c r="F33" s="52" t="s">
        <v>65</v>
      </c>
      <c r="G33" s="52" t="s">
        <v>59</v>
      </c>
    </row>
    <row r="34" spans="1:7" x14ac:dyDescent="0.35">
      <c r="A34">
        <v>477</v>
      </c>
      <c r="B34" s="50">
        <v>0.56944444444444398</v>
      </c>
      <c r="C34" s="51" t="s">
        <v>56</v>
      </c>
      <c r="D34" s="52" t="s">
        <v>4</v>
      </c>
      <c r="E34" s="52" t="s">
        <v>60</v>
      </c>
      <c r="F34" s="52" t="s">
        <v>61</v>
      </c>
      <c r="G34" s="52" t="s">
        <v>62</v>
      </c>
    </row>
    <row r="35" spans="1:7" x14ac:dyDescent="0.35">
      <c r="A35">
        <v>478</v>
      </c>
      <c r="B35" s="50">
        <v>0.57499999999999996</v>
      </c>
      <c r="C35" s="51" t="s">
        <v>56</v>
      </c>
      <c r="D35" s="52" t="s">
        <v>10</v>
      </c>
      <c r="E35" s="52" t="s">
        <v>11</v>
      </c>
      <c r="F35" s="52" t="s">
        <v>12</v>
      </c>
      <c r="G35" s="52" t="s">
        <v>13</v>
      </c>
    </row>
    <row r="36" spans="1:7" x14ac:dyDescent="0.35">
      <c r="A36">
        <v>479</v>
      </c>
      <c r="B36" s="50">
        <v>0.58055555555555505</v>
      </c>
      <c r="C36" s="51" t="s">
        <v>56</v>
      </c>
      <c r="D36" s="56" t="s">
        <v>125</v>
      </c>
      <c r="E36" s="56" t="s">
        <v>126</v>
      </c>
      <c r="F36" s="56" t="s">
        <v>158</v>
      </c>
      <c r="G36" s="56" t="s">
        <v>159</v>
      </c>
    </row>
    <row r="37" spans="1:7" x14ac:dyDescent="0.35">
      <c r="A37">
        <v>480</v>
      </c>
      <c r="B37" s="50">
        <v>0.58611111111111103</v>
      </c>
      <c r="C37" s="51" t="s">
        <v>56</v>
      </c>
      <c r="D37" s="72" t="s">
        <v>10</v>
      </c>
      <c r="E37" s="72" t="s">
        <v>35</v>
      </c>
      <c r="F37" s="72" t="s">
        <v>177</v>
      </c>
      <c r="G37" s="72" t="s">
        <v>178</v>
      </c>
    </row>
    <row r="38" spans="1:7" x14ac:dyDescent="0.35">
      <c r="A38">
        <v>481</v>
      </c>
      <c r="B38" s="50">
        <v>0.59166666666666601</v>
      </c>
      <c r="C38" s="77" t="s">
        <v>55</v>
      </c>
      <c r="D38" s="52" t="s">
        <v>10</v>
      </c>
      <c r="E38" s="52" t="s">
        <v>136</v>
      </c>
      <c r="F38" s="52" t="s">
        <v>26</v>
      </c>
      <c r="G38" s="52" t="s">
        <v>154</v>
      </c>
    </row>
    <row r="39" spans="1:7" x14ac:dyDescent="0.35">
      <c r="A39">
        <v>481</v>
      </c>
      <c r="B39" s="50">
        <v>0.59166666666666601</v>
      </c>
      <c r="C39" s="77" t="s">
        <v>55</v>
      </c>
      <c r="D39" s="52" t="s">
        <v>10</v>
      </c>
      <c r="E39" s="52" t="s">
        <v>134</v>
      </c>
      <c r="F39" s="52" t="s">
        <v>46</v>
      </c>
      <c r="G39" s="52" t="s">
        <v>47</v>
      </c>
    </row>
    <row r="40" spans="1:7" x14ac:dyDescent="0.35">
      <c r="B40" s="50"/>
      <c r="C40" s="78"/>
      <c r="D40" s="52"/>
      <c r="E40" s="52"/>
      <c r="F40" s="52"/>
      <c r="G40" s="52"/>
    </row>
    <row r="41" spans="1:7" x14ac:dyDescent="0.35">
      <c r="A41">
        <v>482</v>
      </c>
      <c r="B41" s="50">
        <v>0.61111111111111105</v>
      </c>
      <c r="C41" s="57" t="s">
        <v>160</v>
      </c>
      <c r="D41" s="52" t="s">
        <v>10</v>
      </c>
      <c r="E41" s="52" t="s">
        <v>77</v>
      </c>
      <c r="F41" s="52" t="s">
        <v>66</v>
      </c>
      <c r="G41" s="52" t="s">
        <v>161</v>
      </c>
    </row>
    <row r="42" spans="1:7" x14ac:dyDescent="0.35">
      <c r="A42">
        <v>483</v>
      </c>
      <c r="B42" s="50">
        <v>0.6166666666666667</v>
      </c>
      <c r="C42" s="57" t="s">
        <v>67</v>
      </c>
      <c r="D42" s="52" t="s">
        <v>54</v>
      </c>
      <c r="E42" s="52" t="s">
        <v>34</v>
      </c>
      <c r="F42" s="52" t="s">
        <v>69</v>
      </c>
      <c r="G42" s="52" t="s">
        <v>70</v>
      </c>
    </row>
    <row r="43" spans="1:7" x14ac:dyDescent="0.35">
      <c r="A43">
        <v>484</v>
      </c>
      <c r="B43" s="50">
        <v>0.62222222222222201</v>
      </c>
      <c r="C43" s="57" t="s">
        <v>67</v>
      </c>
      <c r="D43" s="52" t="s">
        <v>10</v>
      </c>
      <c r="E43" s="52" t="s">
        <v>64</v>
      </c>
      <c r="F43" s="52" t="s">
        <v>65</v>
      </c>
      <c r="G43" s="54" t="s">
        <v>162</v>
      </c>
    </row>
    <row r="44" spans="1:7" x14ac:dyDescent="0.35">
      <c r="A44">
        <v>485</v>
      </c>
      <c r="B44" s="50">
        <v>0.62777777777777799</v>
      </c>
      <c r="C44" s="57" t="s">
        <v>67</v>
      </c>
      <c r="D44" s="52" t="s">
        <v>50</v>
      </c>
      <c r="E44" s="52" t="s">
        <v>141</v>
      </c>
      <c r="F44" s="52" t="s">
        <v>51</v>
      </c>
      <c r="G44" s="54" t="s">
        <v>163</v>
      </c>
    </row>
    <row r="45" spans="1:7" x14ac:dyDescent="0.35">
      <c r="A45">
        <v>486</v>
      </c>
      <c r="B45" s="50">
        <v>0.63333333333333397</v>
      </c>
      <c r="C45" s="57" t="s">
        <v>67</v>
      </c>
      <c r="D45" s="52" t="s">
        <v>10</v>
      </c>
      <c r="E45" s="52" t="s">
        <v>136</v>
      </c>
      <c r="F45" s="52" t="s">
        <v>26</v>
      </c>
      <c r="G45" s="52" t="s">
        <v>68</v>
      </c>
    </row>
    <row r="46" spans="1:7" x14ac:dyDescent="0.35">
      <c r="A46">
        <v>487</v>
      </c>
      <c r="B46" s="50">
        <v>0.63888888888888895</v>
      </c>
      <c r="C46" s="58" t="s">
        <v>164</v>
      </c>
      <c r="D46" s="52" t="s">
        <v>14</v>
      </c>
      <c r="E46" s="52" t="s">
        <v>71</v>
      </c>
      <c r="F46" s="52" t="s">
        <v>72</v>
      </c>
      <c r="G46" s="52" t="s">
        <v>73</v>
      </c>
    </row>
    <row r="47" spans="1:7" x14ac:dyDescent="0.35">
      <c r="A47">
        <v>488</v>
      </c>
      <c r="B47" s="50">
        <v>0.64444444444444504</v>
      </c>
      <c r="C47" s="58" t="s">
        <v>164</v>
      </c>
      <c r="D47" s="52" t="s">
        <v>54</v>
      </c>
      <c r="E47" s="52" t="s">
        <v>34</v>
      </c>
      <c r="F47" s="52" t="s">
        <v>69</v>
      </c>
      <c r="G47" s="52" t="s">
        <v>70</v>
      </c>
    </row>
    <row r="48" spans="1:7" x14ac:dyDescent="0.35">
      <c r="A48">
        <v>489</v>
      </c>
      <c r="B48" s="50">
        <v>0.65000000000000102</v>
      </c>
      <c r="C48" s="59" t="s">
        <v>165</v>
      </c>
      <c r="D48" s="52" t="s">
        <v>33</v>
      </c>
      <c r="E48" s="52" t="s">
        <v>74</v>
      </c>
      <c r="F48" s="52" t="s">
        <v>166</v>
      </c>
      <c r="G48" s="52" t="s">
        <v>75</v>
      </c>
    </row>
    <row r="49" spans="1:7" x14ac:dyDescent="0.35">
      <c r="A49">
        <v>490</v>
      </c>
      <c r="B49" s="50">
        <v>0.655555555555556</v>
      </c>
      <c r="C49" s="59" t="s">
        <v>164</v>
      </c>
      <c r="D49" s="52" t="s">
        <v>50</v>
      </c>
      <c r="E49" s="52" t="s">
        <v>141</v>
      </c>
      <c r="F49" s="52" t="s">
        <v>51</v>
      </c>
      <c r="G49" s="52" t="s">
        <v>163</v>
      </c>
    </row>
    <row r="97" spans="4:4" x14ac:dyDescent="0.35">
      <c r="D97"/>
    </row>
    <row r="98" spans="4:4" x14ac:dyDescent="0.35">
      <c r="D98"/>
    </row>
    <row r="99" spans="4:4" x14ac:dyDescent="0.35">
      <c r="D99"/>
    </row>
    <row r="100" spans="4:4" x14ac:dyDescent="0.35">
      <c r="D100"/>
    </row>
    <row r="101" spans="4:4" x14ac:dyDescent="0.35">
      <c r="D101"/>
    </row>
    <row r="102" spans="4:4" x14ac:dyDescent="0.35">
      <c r="D102"/>
    </row>
    <row r="103" spans="4:4" x14ac:dyDescent="0.35">
      <c r="D103"/>
    </row>
    <row r="104" spans="4:4" x14ac:dyDescent="0.35">
      <c r="D104"/>
    </row>
    <row r="105" spans="4:4" x14ac:dyDescent="0.35">
      <c r="D105"/>
    </row>
    <row r="106" spans="4:4" x14ac:dyDescent="0.35">
      <c r="D106"/>
    </row>
    <row r="107" spans="4:4" x14ac:dyDescent="0.35">
      <c r="D107"/>
    </row>
    <row r="108" spans="4:4" x14ac:dyDescent="0.35">
      <c r="D108"/>
    </row>
    <row r="109" spans="4:4" x14ac:dyDescent="0.35">
      <c r="D109"/>
    </row>
  </sheetData>
  <pageMargins left="0.7" right="0.7" top="0.75" bottom="0.75" header="0.3" footer="0.3"/>
  <pageSetup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view="pageBreakPreview" zoomScale="60" zoomScaleNormal="100" workbookViewId="0">
      <selection activeCell="B9" sqref="B9"/>
    </sheetView>
  </sheetViews>
  <sheetFormatPr defaultRowHeight="18" x14ac:dyDescent="0.35"/>
  <cols>
    <col min="1" max="5" width="25.58203125" customWidth="1"/>
  </cols>
  <sheetData>
    <row r="1" spans="1:5" x14ac:dyDescent="0.35">
      <c r="A1" s="157" t="s">
        <v>108</v>
      </c>
      <c r="B1" s="157"/>
      <c r="C1" s="157"/>
      <c r="D1" s="157"/>
      <c r="E1" s="157"/>
    </row>
    <row r="2" spans="1:5" ht="18.600000000000001" thickBot="1" x14ac:dyDescent="0.4"/>
    <row r="3" spans="1:5" ht="18.600000000000001" thickBot="1" x14ac:dyDescent="0.4">
      <c r="A3" s="36" t="s">
        <v>94</v>
      </c>
      <c r="B3" s="37" t="s">
        <v>93</v>
      </c>
      <c r="C3" s="37" t="s">
        <v>95</v>
      </c>
      <c r="D3" s="37" t="s">
        <v>96</v>
      </c>
      <c r="E3" s="38" t="s">
        <v>97</v>
      </c>
    </row>
    <row r="4" spans="1:5" ht="49.95" customHeight="1" x14ac:dyDescent="0.35">
      <c r="A4" s="33" t="s">
        <v>98</v>
      </c>
      <c r="B4" s="34"/>
      <c r="C4" s="34"/>
      <c r="D4" s="34"/>
      <c r="E4" s="35"/>
    </row>
    <row r="5" spans="1:5" ht="49.95" customHeight="1" x14ac:dyDescent="0.35">
      <c r="A5" s="28" t="s">
        <v>99</v>
      </c>
      <c r="B5" s="2"/>
      <c r="C5" s="2"/>
      <c r="D5" s="2"/>
      <c r="E5" s="29"/>
    </row>
    <row r="6" spans="1:5" ht="49.95" customHeight="1" x14ac:dyDescent="0.35">
      <c r="A6" s="28" t="s">
        <v>100</v>
      </c>
      <c r="B6" s="2"/>
      <c r="C6" s="2"/>
      <c r="D6" s="2"/>
      <c r="E6" s="29"/>
    </row>
    <row r="7" spans="1:5" ht="49.95" customHeight="1" x14ac:dyDescent="0.35">
      <c r="A7" s="28" t="s">
        <v>101</v>
      </c>
      <c r="B7" s="2"/>
      <c r="C7" s="2"/>
      <c r="D7" s="2"/>
      <c r="E7" s="29"/>
    </row>
    <row r="8" spans="1:5" ht="49.95" customHeight="1" x14ac:dyDescent="0.35">
      <c r="A8" s="28" t="s">
        <v>103</v>
      </c>
      <c r="B8" s="2"/>
      <c r="C8" s="2"/>
      <c r="D8" s="2"/>
      <c r="E8" s="29"/>
    </row>
    <row r="9" spans="1:5" ht="49.95" customHeight="1" x14ac:dyDescent="0.35">
      <c r="A9" s="28" t="s">
        <v>102</v>
      </c>
      <c r="B9" s="2"/>
      <c r="C9" s="2"/>
      <c r="D9" s="2"/>
      <c r="E9" s="29"/>
    </row>
    <row r="10" spans="1:5" ht="49.95" customHeight="1" x14ac:dyDescent="0.35">
      <c r="A10" s="28" t="s">
        <v>104</v>
      </c>
      <c r="B10" s="2"/>
      <c r="C10" s="2"/>
      <c r="D10" s="2"/>
      <c r="E10" s="29"/>
    </row>
    <row r="11" spans="1:5" ht="49.95" customHeight="1" x14ac:dyDescent="0.35">
      <c r="A11" s="118" t="s">
        <v>213</v>
      </c>
      <c r="B11" s="7"/>
      <c r="C11" s="7"/>
      <c r="D11" s="7"/>
      <c r="E11" s="119"/>
    </row>
    <row r="12" spans="1:5" ht="49.95" customHeight="1" x14ac:dyDescent="0.35">
      <c r="A12" s="28" t="s">
        <v>105</v>
      </c>
      <c r="B12" s="2"/>
      <c r="C12" s="2"/>
      <c r="D12" s="2"/>
      <c r="E12" s="29"/>
    </row>
    <row r="13" spans="1:5" ht="49.95" customHeight="1" x14ac:dyDescent="0.35">
      <c r="A13" s="28" t="s">
        <v>106</v>
      </c>
      <c r="B13" s="2"/>
      <c r="C13" s="2"/>
      <c r="D13" s="2"/>
      <c r="E13" s="29"/>
    </row>
    <row r="14" spans="1:5" ht="49.95" customHeight="1" thickBot="1" x14ac:dyDescent="0.4">
      <c r="A14" s="30" t="s">
        <v>107</v>
      </c>
      <c r="B14" s="31"/>
      <c r="C14" s="31"/>
      <c r="D14" s="31"/>
      <c r="E14" s="32"/>
    </row>
  </sheetData>
  <mergeCells count="1">
    <mergeCell ref="A1:E1"/>
  </mergeCells>
  <pageMargins left="0.25" right="0.25"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I34" sqref="I34"/>
    </sheetView>
  </sheetViews>
  <sheetFormatPr defaultRowHeight="18" x14ac:dyDescent="0.35"/>
  <cols>
    <col min="4" max="4" width="10.58203125" customWidth="1"/>
    <col min="7" max="7" width="17.83203125" customWidth="1"/>
  </cols>
  <sheetData>
    <row r="1" spans="1:7" x14ac:dyDescent="0.35">
      <c r="B1" t="s">
        <v>180</v>
      </c>
    </row>
    <row r="2" spans="1:7" x14ac:dyDescent="0.35">
      <c r="B2" s="125">
        <v>0.375</v>
      </c>
      <c r="C2" s="126" t="s">
        <v>181</v>
      </c>
      <c r="D2" s="127" t="s">
        <v>8</v>
      </c>
      <c r="E2" s="128" t="s">
        <v>182</v>
      </c>
      <c r="F2" s="128" t="s">
        <v>183</v>
      </c>
      <c r="G2" s="128" t="s">
        <v>184</v>
      </c>
    </row>
    <row r="3" spans="1:7" x14ac:dyDescent="0.35">
      <c r="A3">
        <v>255</v>
      </c>
      <c r="B3" s="50">
        <v>0.37951388888888887</v>
      </c>
      <c r="C3" s="66" t="s">
        <v>181</v>
      </c>
      <c r="D3" s="54" t="s">
        <v>17</v>
      </c>
      <c r="E3" s="54" t="s">
        <v>18</v>
      </c>
      <c r="F3" s="54" t="s">
        <v>19</v>
      </c>
      <c r="G3" s="54" t="s">
        <v>20</v>
      </c>
    </row>
    <row r="4" spans="1:7" x14ac:dyDescent="0.35">
      <c r="A4">
        <v>256</v>
      </c>
      <c r="B4" s="50">
        <v>0.3840277777777778</v>
      </c>
      <c r="C4" s="66" t="s">
        <v>181</v>
      </c>
      <c r="D4" s="54" t="s">
        <v>185</v>
      </c>
      <c r="E4" s="54" t="s">
        <v>186</v>
      </c>
      <c r="F4" s="54" t="s">
        <v>187</v>
      </c>
      <c r="G4" s="54" t="s">
        <v>188</v>
      </c>
    </row>
    <row r="5" spans="1:7" x14ac:dyDescent="0.35">
      <c r="A5">
        <v>257</v>
      </c>
      <c r="B5" s="50">
        <v>0.38854166666666701</v>
      </c>
      <c r="C5" s="66" t="s">
        <v>181</v>
      </c>
      <c r="D5" s="54" t="s">
        <v>17</v>
      </c>
      <c r="E5" s="54" t="s">
        <v>189</v>
      </c>
      <c r="F5" s="54" t="s">
        <v>190</v>
      </c>
      <c r="G5" s="54" t="s">
        <v>191</v>
      </c>
    </row>
    <row r="6" spans="1:7" x14ac:dyDescent="0.35">
      <c r="A6">
        <v>258</v>
      </c>
      <c r="B6" s="50">
        <v>0.39305555555555499</v>
      </c>
      <c r="C6" s="66" t="s">
        <v>181</v>
      </c>
      <c r="D6" s="54" t="s">
        <v>185</v>
      </c>
      <c r="E6" s="54" t="s">
        <v>192</v>
      </c>
      <c r="F6" s="54" t="s">
        <v>193</v>
      </c>
      <c r="G6" s="54" t="s">
        <v>194</v>
      </c>
    </row>
    <row r="7" spans="1:7" x14ac:dyDescent="0.35">
      <c r="A7">
        <v>259</v>
      </c>
      <c r="B7" s="50">
        <v>0.39756944444444398</v>
      </c>
      <c r="C7" s="67" t="s">
        <v>195</v>
      </c>
      <c r="D7" s="53" t="s">
        <v>14</v>
      </c>
      <c r="E7" s="53" t="s">
        <v>15</v>
      </c>
      <c r="F7" s="53" t="s">
        <v>16</v>
      </c>
      <c r="G7" s="53" t="s">
        <v>196</v>
      </c>
    </row>
    <row r="8" spans="1:7" x14ac:dyDescent="0.35">
      <c r="B8" s="125">
        <v>0.40208333333333302</v>
      </c>
      <c r="C8" s="126" t="s">
        <v>195</v>
      </c>
      <c r="D8" s="127" t="s">
        <v>185</v>
      </c>
      <c r="E8" s="128" t="s">
        <v>197</v>
      </c>
      <c r="F8" s="128" t="s">
        <v>198</v>
      </c>
      <c r="G8" s="128" t="s">
        <v>199</v>
      </c>
    </row>
    <row r="9" spans="1:7" x14ac:dyDescent="0.35">
      <c r="A9">
        <v>260</v>
      </c>
      <c r="B9" s="50">
        <v>0.406597222222222</v>
      </c>
      <c r="C9" s="67" t="s">
        <v>195</v>
      </c>
      <c r="D9" s="54" t="s">
        <v>4</v>
      </c>
      <c r="E9" s="53" t="s">
        <v>40</v>
      </c>
      <c r="F9" s="53" t="s">
        <v>41</v>
      </c>
      <c r="G9" s="53" t="s">
        <v>42</v>
      </c>
    </row>
    <row r="10" spans="1:7" x14ac:dyDescent="0.35">
      <c r="A10">
        <v>261</v>
      </c>
      <c r="B10" s="50">
        <v>0.41111111111111098</v>
      </c>
      <c r="C10" s="67" t="s">
        <v>195</v>
      </c>
      <c r="D10" s="54" t="s">
        <v>185</v>
      </c>
      <c r="E10" s="53" t="s">
        <v>197</v>
      </c>
      <c r="F10" s="53" t="s">
        <v>198</v>
      </c>
      <c r="G10" s="53" t="s">
        <v>199</v>
      </c>
    </row>
    <row r="11" spans="1:7" x14ac:dyDescent="0.35">
      <c r="A11">
        <v>262</v>
      </c>
      <c r="B11" s="50">
        <v>0.41562500000000002</v>
      </c>
      <c r="C11" s="67" t="s">
        <v>200</v>
      </c>
      <c r="D11" s="54" t="s">
        <v>6</v>
      </c>
      <c r="E11" s="53" t="s">
        <v>63</v>
      </c>
      <c r="F11" s="53" t="s">
        <v>201</v>
      </c>
      <c r="G11" s="53" t="s">
        <v>202</v>
      </c>
    </row>
    <row r="13" spans="1:7" x14ac:dyDescent="0.35">
      <c r="D13" s="79"/>
      <c r="E13" s="79"/>
      <c r="F13" s="79"/>
      <c r="G13" s="79"/>
    </row>
    <row r="14" spans="1:7" x14ac:dyDescent="0.35">
      <c r="A14">
        <v>263</v>
      </c>
      <c r="B14" s="50">
        <v>0.43055555555555558</v>
      </c>
      <c r="C14" s="80" t="s">
        <v>25</v>
      </c>
      <c r="D14" s="60" t="s">
        <v>10</v>
      </c>
      <c r="E14" s="52" t="s">
        <v>153</v>
      </c>
      <c r="F14" s="52" t="s">
        <v>29</v>
      </c>
      <c r="G14" s="52" t="s">
        <v>30</v>
      </c>
    </row>
    <row r="15" spans="1:7" x14ac:dyDescent="0.35">
      <c r="A15">
        <v>263</v>
      </c>
      <c r="B15" s="50">
        <v>0.43055555555555558</v>
      </c>
      <c r="C15" s="80" t="s">
        <v>25</v>
      </c>
      <c r="D15" s="60" t="s">
        <v>10</v>
      </c>
      <c r="E15" s="52" t="s">
        <v>77</v>
      </c>
      <c r="F15" s="52" t="s">
        <v>66</v>
      </c>
      <c r="G15" s="52" t="s">
        <v>27</v>
      </c>
    </row>
    <row r="16" spans="1:7" x14ac:dyDescent="0.35">
      <c r="A16">
        <v>264</v>
      </c>
      <c r="B16" s="50">
        <v>0.43541666666666662</v>
      </c>
      <c r="C16" s="81" t="s">
        <v>25</v>
      </c>
      <c r="D16" s="61" t="s">
        <v>14</v>
      </c>
      <c r="E16" s="53" t="s">
        <v>167</v>
      </c>
      <c r="F16" s="53" t="s">
        <v>168</v>
      </c>
      <c r="G16" s="53" t="s">
        <v>169</v>
      </c>
    </row>
    <row r="17" spans="1:9" x14ac:dyDescent="0.35">
      <c r="A17">
        <v>264</v>
      </c>
      <c r="B17" s="50">
        <v>0.43541666666666662</v>
      </c>
      <c r="C17" s="81" t="s">
        <v>25</v>
      </c>
      <c r="D17" s="61" t="s">
        <v>14</v>
      </c>
      <c r="E17" s="53" t="s">
        <v>170</v>
      </c>
      <c r="F17" s="53" t="s">
        <v>171</v>
      </c>
      <c r="G17" s="53" t="s">
        <v>172</v>
      </c>
    </row>
    <row r="18" spans="1:9" x14ac:dyDescent="0.35">
      <c r="B18" s="82"/>
      <c r="C18" s="83"/>
      <c r="D18" s="79"/>
      <c r="E18" s="79"/>
      <c r="F18" s="79"/>
      <c r="G18" s="79"/>
    </row>
    <row r="19" spans="1:9" x14ac:dyDescent="0.35">
      <c r="B19" s="84" t="s">
        <v>203</v>
      </c>
      <c r="C19" s="83"/>
      <c r="D19" s="79"/>
      <c r="E19" s="79"/>
      <c r="F19" s="79"/>
      <c r="G19" s="79"/>
    </row>
    <row r="20" spans="1:9" x14ac:dyDescent="0.35">
      <c r="A20">
        <v>265</v>
      </c>
      <c r="B20" s="50">
        <v>0.44444444444444442</v>
      </c>
      <c r="C20" s="91" t="s">
        <v>208</v>
      </c>
      <c r="D20" s="89" t="s">
        <v>33</v>
      </c>
      <c r="E20" s="89" t="s">
        <v>205</v>
      </c>
      <c r="F20" s="89" t="s">
        <v>206</v>
      </c>
      <c r="G20" s="90" t="s">
        <v>207</v>
      </c>
    </row>
    <row r="21" spans="1:9" x14ac:dyDescent="0.35">
      <c r="A21">
        <v>266</v>
      </c>
      <c r="B21" s="50">
        <v>0.44930555555555557</v>
      </c>
      <c r="C21" s="86" t="s">
        <v>204</v>
      </c>
      <c r="D21" s="87" t="s">
        <v>8</v>
      </c>
      <c r="E21" s="87" t="s">
        <v>182</v>
      </c>
      <c r="F21" s="87" t="s">
        <v>183</v>
      </c>
      <c r="G21" s="88" t="s">
        <v>184</v>
      </c>
    </row>
    <row r="22" spans="1:9" x14ac:dyDescent="0.35">
      <c r="A22">
        <v>267</v>
      </c>
      <c r="B22" s="50">
        <v>0.454166666666667</v>
      </c>
      <c r="C22" s="86" t="s">
        <v>204</v>
      </c>
      <c r="D22" s="89" t="s">
        <v>17</v>
      </c>
      <c r="E22" s="89" t="s">
        <v>189</v>
      </c>
      <c r="F22" s="89" t="s">
        <v>190</v>
      </c>
      <c r="G22" s="90" t="s">
        <v>191</v>
      </c>
      <c r="I22" t="s">
        <v>215</v>
      </c>
    </row>
    <row r="23" spans="1:9" x14ac:dyDescent="0.35">
      <c r="A23">
        <v>268</v>
      </c>
      <c r="B23" s="50">
        <v>0.45902777777777798</v>
      </c>
      <c r="C23" s="91" t="s">
        <v>204</v>
      </c>
      <c r="D23" s="92" t="s">
        <v>185</v>
      </c>
      <c r="E23" s="92" t="s">
        <v>186</v>
      </c>
      <c r="F23" s="92" t="s">
        <v>187</v>
      </c>
      <c r="G23" s="93" t="s">
        <v>188</v>
      </c>
      <c r="I23" t="s">
        <v>216</v>
      </c>
    </row>
    <row r="24" spans="1:9" x14ac:dyDescent="0.35">
      <c r="A24">
        <v>269</v>
      </c>
      <c r="B24" s="50">
        <v>0.46388888888888902</v>
      </c>
      <c r="C24" s="91" t="s">
        <v>208</v>
      </c>
      <c r="D24" s="92" t="s">
        <v>185</v>
      </c>
      <c r="E24" s="94" t="s">
        <v>197</v>
      </c>
      <c r="F24" s="94" t="s">
        <v>198</v>
      </c>
      <c r="G24" s="95" t="s">
        <v>199</v>
      </c>
      <c r="I24" t="s">
        <v>217</v>
      </c>
    </row>
    <row r="25" spans="1:9" x14ac:dyDescent="0.35">
      <c r="A25">
        <v>270</v>
      </c>
      <c r="B25" s="50">
        <v>0.46875</v>
      </c>
      <c r="C25" s="86" t="s">
        <v>204</v>
      </c>
      <c r="D25" s="87" t="s">
        <v>185</v>
      </c>
      <c r="E25" s="87" t="s">
        <v>192</v>
      </c>
      <c r="F25" s="87" t="s">
        <v>193</v>
      </c>
      <c r="G25" s="88" t="s">
        <v>194</v>
      </c>
    </row>
    <row r="26" spans="1:9" x14ac:dyDescent="0.35">
      <c r="A26">
        <v>271</v>
      </c>
      <c r="B26" s="50">
        <v>0.47361111111111098</v>
      </c>
      <c r="C26" s="86" t="s">
        <v>208</v>
      </c>
      <c r="D26" s="92" t="s">
        <v>17</v>
      </c>
      <c r="E26" s="92" t="s">
        <v>147</v>
      </c>
      <c r="F26" s="92" t="s">
        <v>48</v>
      </c>
      <c r="G26" s="93" t="s">
        <v>49</v>
      </c>
    </row>
    <row r="27" spans="1:9" x14ac:dyDescent="0.35">
      <c r="A27">
        <v>272</v>
      </c>
      <c r="B27" s="50">
        <v>0.47847222222222202</v>
      </c>
      <c r="C27" s="91" t="s">
        <v>208</v>
      </c>
      <c r="D27" s="87" t="s">
        <v>14</v>
      </c>
      <c r="E27" s="87" t="s">
        <v>15</v>
      </c>
      <c r="F27" s="87" t="s">
        <v>16</v>
      </c>
      <c r="G27" s="88" t="s">
        <v>196</v>
      </c>
    </row>
    <row r="28" spans="1:9" x14ac:dyDescent="0.35">
      <c r="A28">
        <v>273</v>
      </c>
      <c r="B28" s="50">
        <v>0.483333333333334</v>
      </c>
      <c r="C28" s="86" t="s">
        <v>208</v>
      </c>
      <c r="D28" s="92" t="s">
        <v>17</v>
      </c>
      <c r="E28" s="92" t="s">
        <v>18</v>
      </c>
      <c r="F28" s="92" t="s">
        <v>19</v>
      </c>
      <c r="G28" s="93" t="s">
        <v>20</v>
      </c>
    </row>
    <row r="29" spans="1:9" x14ac:dyDescent="0.35">
      <c r="A29">
        <v>274</v>
      </c>
      <c r="B29" s="50">
        <v>0.48819444444444499</v>
      </c>
      <c r="C29" s="91" t="s">
        <v>208</v>
      </c>
      <c r="D29" s="89" t="s">
        <v>33</v>
      </c>
      <c r="E29" s="94" t="s">
        <v>7</v>
      </c>
      <c r="F29" s="94" t="s">
        <v>214</v>
      </c>
      <c r="G29" s="95" t="s">
        <v>32</v>
      </c>
    </row>
    <row r="30" spans="1:9" x14ac:dyDescent="0.35">
      <c r="A30">
        <v>275</v>
      </c>
      <c r="B30" s="50">
        <v>0.49305555555555602</v>
      </c>
      <c r="C30" s="86" t="s">
        <v>208</v>
      </c>
      <c r="D30" s="89" t="s">
        <v>33</v>
      </c>
      <c r="E30" s="89" t="s">
        <v>43</v>
      </c>
      <c r="F30" s="89" t="s">
        <v>44</v>
      </c>
      <c r="G30" s="90" t="s">
        <v>45</v>
      </c>
    </row>
    <row r="31" spans="1:9" x14ac:dyDescent="0.35">
      <c r="A31">
        <v>276</v>
      </c>
      <c r="B31" s="50">
        <v>0.49791666666666701</v>
      </c>
      <c r="C31" s="86" t="s">
        <v>209</v>
      </c>
      <c r="D31" s="96" t="s">
        <v>8</v>
      </c>
      <c r="E31" s="94" t="s">
        <v>110</v>
      </c>
      <c r="F31" s="94" t="s">
        <v>210</v>
      </c>
      <c r="G31" s="95" t="s">
        <v>211</v>
      </c>
    </row>
    <row r="32" spans="1:9" ht="18.600000000000001" thickBot="1" x14ac:dyDescent="0.4">
      <c r="A32">
        <v>277</v>
      </c>
      <c r="B32" s="50">
        <v>0.50277777777777799</v>
      </c>
      <c r="C32" s="97" t="s">
        <v>209</v>
      </c>
      <c r="D32" s="98" t="s">
        <v>6</v>
      </c>
      <c r="E32" s="98" t="s">
        <v>63</v>
      </c>
      <c r="F32" s="98" t="s">
        <v>201</v>
      </c>
      <c r="G32" s="99" t="s">
        <v>202</v>
      </c>
    </row>
    <row r="34" spans="1:7" x14ac:dyDescent="0.35">
      <c r="A34">
        <v>278</v>
      </c>
      <c r="B34" s="131">
        <v>0.51041666666666663</v>
      </c>
      <c r="C34" s="130" t="s">
        <v>212</v>
      </c>
      <c r="D34" s="133" t="s">
        <v>6</v>
      </c>
      <c r="E34" s="134" t="s">
        <v>155</v>
      </c>
      <c r="F34" s="134" t="s">
        <v>156</v>
      </c>
      <c r="G34" s="132" t="s">
        <v>157</v>
      </c>
    </row>
  </sheetData>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showGridLines="0" showRowColHeaders="0" view="pageBreakPreview" zoomScale="60" zoomScaleNormal="100" workbookViewId="0">
      <selection activeCell="D4" sqref="D4"/>
    </sheetView>
  </sheetViews>
  <sheetFormatPr defaultRowHeight="18" x14ac:dyDescent="0.35"/>
  <cols>
    <col min="1" max="1" width="7.08203125" customWidth="1"/>
    <col min="2" max="2" width="5.83203125" customWidth="1"/>
    <col min="3" max="3" width="23.08203125" style="5" customWidth="1"/>
    <col min="5" max="5" width="10" customWidth="1"/>
    <col min="6" max="6" width="11.5" customWidth="1"/>
    <col min="7" max="7" width="22.5" customWidth="1"/>
  </cols>
  <sheetData>
    <row r="1" spans="1:8" x14ac:dyDescent="0.35">
      <c r="A1" s="2" t="s">
        <v>218</v>
      </c>
      <c r="B1" s="2" t="s">
        <v>219</v>
      </c>
      <c r="C1" s="2" t="s">
        <v>220</v>
      </c>
      <c r="D1" s="2" t="s">
        <v>93</v>
      </c>
      <c r="E1" s="2" t="s">
        <v>221</v>
      </c>
      <c r="F1" s="2" t="s">
        <v>222</v>
      </c>
      <c r="G1" s="2" t="s">
        <v>223</v>
      </c>
      <c r="H1" s="2" t="s">
        <v>224</v>
      </c>
    </row>
    <row r="2" spans="1:8" x14ac:dyDescent="0.35">
      <c r="A2" s="2">
        <v>256</v>
      </c>
      <c r="B2" s="50">
        <v>0.3840277777777778</v>
      </c>
      <c r="C2" s="66" t="s">
        <v>181</v>
      </c>
      <c r="D2" s="54" t="s">
        <v>185</v>
      </c>
      <c r="E2" s="54" t="s">
        <v>186</v>
      </c>
      <c r="F2" s="54" t="s">
        <v>187</v>
      </c>
      <c r="G2" s="54" t="s">
        <v>188</v>
      </c>
      <c r="H2" s="2"/>
    </row>
    <row r="3" spans="1:8" x14ac:dyDescent="0.35">
      <c r="A3" s="2">
        <v>268</v>
      </c>
      <c r="B3" s="50">
        <v>0.45902777777777798</v>
      </c>
      <c r="C3" s="120" t="s">
        <v>204</v>
      </c>
      <c r="D3" s="54" t="s">
        <v>185</v>
      </c>
      <c r="E3" s="54" t="s">
        <v>186</v>
      </c>
      <c r="F3" s="54" t="s">
        <v>187</v>
      </c>
      <c r="G3" s="54" t="s">
        <v>188</v>
      </c>
      <c r="H3" s="2"/>
    </row>
    <row r="4" spans="1:8" x14ac:dyDescent="0.35">
      <c r="A4" s="2">
        <v>258</v>
      </c>
      <c r="B4" s="50">
        <v>0.39305555555555499</v>
      </c>
      <c r="C4" s="66" t="s">
        <v>181</v>
      </c>
      <c r="D4" s="54" t="s">
        <v>185</v>
      </c>
      <c r="E4" s="54" t="s">
        <v>192</v>
      </c>
      <c r="F4" s="54" t="s">
        <v>193</v>
      </c>
      <c r="G4" s="54" t="s">
        <v>194</v>
      </c>
      <c r="H4" s="2"/>
    </row>
    <row r="5" spans="1:8" x14ac:dyDescent="0.35">
      <c r="A5" s="2">
        <v>270</v>
      </c>
      <c r="B5" s="50">
        <v>0.46875</v>
      </c>
      <c r="C5" s="121" t="s">
        <v>204</v>
      </c>
      <c r="D5" s="53" t="s">
        <v>185</v>
      </c>
      <c r="E5" s="53" t="s">
        <v>192</v>
      </c>
      <c r="F5" s="53" t="s">
        <v>193</v>
      </c>
      <c r="G5" s="53" t="s">
        <v>194</v>
      </c>
      <c r="H5" s="2"/>
    </row>
    <row r="6" spans="1:8" x14ac:dyDescent="0.35">
      <c r="A6" s="2"/>
      <c r="B6" s="125">
        <v>0.40208333333333302</v>
      </c>
      <c r="C6" s="126" t="s">
        <v>195</v>
      </c>
      <c r="D6" s="127" t="s">
        <v>185</v>
      </c>
      <c r="E6" s="128" t="s">
        <v>197</v>
      </c>
      <c r="F6" s="128" t="s">
        <v>198</v>
      </c>
      <c r="G6" s="128" t="s">
        <v>199</v>
      </c>
      <c r="H6" s="2"/>
    </row>
    <row r="7" spans="1:8" x14ac:dyDescent="0.35">
      <c r="A7" s="2">
        <v>261</v>
      </c>
      <c r="B7" s="50">
        <v>0.41111111111111098</v>
      </c>
      <c r="C7" s="67" t="s">
        <v>195</v>
      </c>
      <c r="D7" s="54" t="s">
        <v>185</v>
      </c>
      <c r="E7" s="53" t="s">
        <v>197</v>
      </c>
      <c r="F7" s="53" t="s">
        <v>198</v>
      </c>
      <c r="G7" s="53" t="s">
        <v>199</v>
      </c>
      <c r="H7" s="2"/>
    </row>
    <row r="8" spans="1:8" x14ac:dyDescent="0.35">
      <c r="A8" s="2">
        <v>269</v>
      </c>
      <c r="B8" s="50">
        <v>0.46388888888888902</v>
      </c>
      <c r="C8" s="120" t="s">
        <v>208</v>
      </c>
      <c r="D8" s="54" t="s">
        <v>185</v>
      </c>
      <c r="E8" s="53" t="s">
        <v>197</v>
      </c>
      <c r="F8" s="53" t="s">
        <v>198</v>
      </c>
      <c r="G8" s="53" t="s">
        <v>199</v>
      </c>
      <c r="H8" s="2"/>
    </row>
    <row r="9" spans="1:8" x14ac:dyDescent="0.35">
      <c r="A9" s="2">
        <v>262</v>
      </c>
      <c r="B9" s="50">
        <v>0.41562500000000002</v>
      </c>
      <c r="C9" s="67" t="s">
        <v>200</v>
      </c>
      <c r="D9" s="54" t="s">
        <v>6</v>
      </c>
      <c r="E9" s="53" t="s">
        <v>63</v>
      </c>
      <c r="F9" s="53" t="s">
        <v>201</v>
      </c>
      <c r="G9" s="53" t="s">
        <v>202</v>
      </c>
      <c r="H9" s="2"/>
    </row>
    <row r="10" spans="1:8" x14ac:dyDescent="0.35">
      <c r="A10" s="2">
        <v>277</v>
      </c>
      <c r="B10" s="50">
        <v>0.50277777777777799</v>
      </c>
      <c r="C10" s="120" t="s">
        <v>209</v>
      </c>
      <c r="D10" s="53" t="s">
        <v>6</v>
      </c>
      <c r="E10" s="53" t="s">
        <v>63</v>
      </c>
      <c r="F10" s="53" t="s">
        <v>201</v>
      </c>
      <c r="G10" s="53" t="s">
        <v>202</v>
      </c>
      <c r="H10" s="2"/>
    </row>
    <row r="11" spans="1:8" x14ac:dyDescent="0.35">
      <c r="A11" s="2">
        <v>472</v>
      </c>
      <c r="B11" s="50">
        <v>0.54166666666666663</v>
      </c>
      <c r="C11" s="51" t="s">
        <v>56</v>
      </c>
      <c r="D11" s="52" t="s">
        <v>6</v>
      </c>
      <c r="E11" s="52" t="s">
        <v>155</v>
      </c>
      <c r="F11" s="52" t="s">
        <v>156</v>
      </c>
      <c r="G11" s="52" t="s">
        <v>157</v>
      </c>
      <c r="H11" s="2"/>
    </row>
    <row r="12" spans="1:8" x14ac:dyDescent="0.35">
      <c r="A12" s="2">
        <v>278</v>
      </c>
      <c r="B12" s="50">
        <v>0.51041666666666663</v>
      </c>
      <c r="C12" s="67" t="s">
        <v>212</v>
      </c>
      <c r="D12" s="54" t="s">
        <v>6</v>
      </c>
      <c r="E12" s="52" t="s">
        <v>155</v>
      </c>
      <c r="F12" s="52" t="s">
        <v>156</v>
      </c>
      <c r="G12" s="52" t="s">
        <v>157</v>
      </c>
      <c r="H12" s="2"/>
    </row>
    <row r="13" spans="1:8" x14ac:dyDescent="0.35">
      <c r="A13" s="2">
        <v>458</v>
      </c>
      <c r="B13" s="50">
        <v>0.45347222222222222</v>
      </c>
      <c r="C13" s="73" t="s">
        <v>176</v>
      </c>
      <c r="D13" s="52" t="s">
        <v>4</v>
      </c>
      <c r="E13" s="52" t="s">
        <v>40</v>
      </c>
      <c r="F13" s="52" t="s">
        <v>41</v>
      </c>
      <c r="G13" s="52" t="s">
        <v>129</v>
      </c>
      <c r="H13" s="2"/>
    </row>
    <row r="14" spans="1:8" x14ac:dyDescent="0.35">
      <c r="A14" s="2">
        <v>260</v>
      </c>
      <c r="B14" s="50">
        <v>0.406597222222222</v>
      </c>
      <c r="C14" s="67" t="s">
        <v>195</v>
      </c>
      <c r="D14" s="54" t="s">
        <v>4</v>
      </c>
      <c r="E14" s="53" t="s">
        <v>40</v>
      </c>
      <c r="F14" s="53" t="s">
        <v>41</v>
      </c>
      <c r="G14" s="53" t="s">
        <v>42</v>
      </c>
      <c r="H14" s="2"/>
    </row>
    <row r="15" spans="1:8" x14ac:dyDescent="0.35">
      <c r="A15" s="2">
        <v>477</v>
      </c>
      <c r="B15" s="50">
        <v>0.56944444444444398</v>
      </c>
      <c r="C15" s="51" t="s">
        <v>56</v>
      </c>
      <c r="D15" s="52" t="s">
        <v>4</v>
      </c>
      <c r="E15" s="52" t="s">
        <v>60</v>
      </c>
      <c r="F15" s="52" t="s">
        <v>61</v>
      </c>
      <c r="G15" s="52" t="s">
        <v>62</v>
      </c>
      <c r="H15" s="2"/>
    </row>
    <row r="16" spans="1:8" x14ac:dyDescent="0.35">
      <c r="A16" s="2">
        <v>464</v>
      </c>
      <c r="B16" s="50">
        <v>0.48680555555555599</v>
      </c>
      <c r="C16" s="73" t="s">
        <v>176</v>
      </c>
      <c r="D16" s="52" t="s">
        <v>10</v>
      </c>
      <c r="E16" s="52" t="s">
        <v>136</v>
      </c>
      <c r="F16" s="52" t="s">
        <v>26</v>
      </c>
      <c r="G16" s="52" t="s">
        <v>137</v>
      </c>
      <c r="H16" s="2"/>
    </row>
    <row r="17" spans="1:8" x14ac:dyDescent="0.35">
      <c r="A17" s="2">
        <v>474</v>
      </c>
      <c r="B17" s="50">
        <v>0.55277777777777803</v>
      </c>
      <c r="C17" s="51" t="s">
        <v>56</v>
      </c>
      <c r="D17" s="52" t="s">
        <v>10</v>
      </c>
      <c r="E17" s="52" t="s">
        <v>136</v>
      </c>
      <c r="F17" s="52" t="s">
        <v>26</v>
      </c>
      <c r="G17" s="52" t="s">
        <v>154</v>
      </c>
      <c r="H17" s="2"/>
    </row>
    <row r="18" spans="1:8" x14ac:dyDescent="0.35">
      <c r="A18" s="2">
        <v>481</v>
      </c>
      <c r="B18" s="50">
        <v>0.59166666666666601</v>
      </c>
      <c r="C18" s="77" t="s">
        <v>55</v>
      </c>
      <c r="D18" s="52" t="s">
        <v>10</v>
      </c>
      <c r="E18" s="52" t="s">
        <v>136</v>
      </c>
      <c r="F18" s="52" t="s">
        <v>26</v>
      </c>
      <c r="G18" s="52" t="s">
        <v>154</v>
      </c>
      <c r="H18" s="2"/>
    </row>
    <row r="19" spans="1:8" x14ac:dyDescent="0.35">
      <c r="A19" s="2">
        <v>486</v>
      </c>
      <c r="B19" s="50">
        <v>0.63333333333333397</v>
      </c>
      <c r="C19" s="57" t="s">
        <v>67</v>
      </c>
      <c r="D19" s="52" t="s">
        <v>10</v>
      </c>
      <c r="E19" s="52" t="s">
        <v>136</v>
      </c>
      <c r="F19" s="52" t="s">
        <v>26</v>
      </c>
      <c r="G19" s="52" t="s">
        <v>68</v>
      </c>
      <c r="H19" s="2"/>
    </row>
    <row r="20" spans="1:8" x14ac:dyDescent="0.35">
      <c r="A20" s="2">
        <v>462</v>
      </c>
      <c r="B20" s="50">
        <v>0.47569444444444497</v>
      </c>
      <c r="C20" s="73" t="s">
        <v>176</v>
      </c>
      <c r="D20" s="52" t="s">
        <v>10</v>
      </c>
      <c r="E20" s="52" t="s">
        <v>134</v>
      </c>
      <c r="F20" s="52" t="s">
        <v>46</v>
      </c>
      <c r="G20" s="52" t="s">
        <v>47</v>
      </c>
      <c r="H20" s="2"/>
    </row>
    <row r="21" spans="1:8" x14ac:dyDescent="0.35">
      <c r="A21" s="2">
        <v>481</v>
      </c>
      <c r="B21" s="50">
        <v>0.59166666666666601</v>
      </c>
      <c r="C21" s="77" t="s">
        <v>55</v>
      </c>
      <c r="D21" s="52" t="s">
        <v>10</v>
      </c>
      <c r="E21" s="52" t="s">
        <v>134</v>
      </c>
      <c r="F21" s="52" t="s">
        <v>46</v>
      </c>
      <c r="G21" s="52" t="s">
        <v>47</v>
      </c>
      <c r="H21" s="2"/>
    </row>
    <row r="22" spans="1:8" x14ac:dyDescent="0.35">
      <c r="A22" s="2">
        <v>463</v>
      </c>
      <c r="B22" s="125">
        <v>0.48125000000000001</v>
      </c>
      <c r="C22" s="71" t="s">
        <v>176</v>
      </c>
      <c r="D22" s="72" t="s">
        <v>10</v>
      </c>
      <c r="E22" s="72" t="s">
        <v>134</v>
      </c>
      <c r="F22" s="72" t="s">
        <v>53</v>
      </c>
      <c r="G22" s="72" t="s">
        <v>135</v>
      </c>
      <c r="H22" s="2"/>
    </row>
    <row r="23" spans="1:8" x14ac:dyDescent="0.35">
      <c r="A23" s="2">
        <v>471</v>
      </c>
      <c r="B23" s="50">
        <v>0.52500000000000002</v>
      </c>
      <c r="C23" s="76" t="s">
        <v>179</v>
      </c>
      <c r="D23" s="52" t="s">
        <v>10</v>
      </c>
      <c r="E23" s="52" t="s">
        <v>153</v>
      </c>
      <c r="F23" s="52" t="s">
        <v>29</v>
      </c>
      <c r="G23" s="52" t="s">
        <v>30</v>
      </c>
      <c r="H23" s="2"/>
    </row>
    <row r="24" spans="1:8" x14ac:dyDescent="0.35">
      <c r="A24" s="2">
        <v>263</v>
      </c>
      <c r="B24" s="50">
        <v>0.43055555555555558</v>
      </c>
      <c r="C24" s="80" t="s">
        <v>25</v>
      </c>
      <c r="D24" s="60" t="s">
        <v>10</v>
      </c>
      <c r="E24" s="52" t="s">
        <v>153</v>
      </c>
      <c r="F24" s="52" t="s">
        <v>29</v>
      </c>
      <c r="G24" s="52" t="s">
        <v>30</v>
      </c>
      <c r="H24" s="2"/>
    </row>
    <row r="25" spans="1:8" x14ac:dyDescent="0.35">
      <c r="A25" s="2">
        <v>451</v>
      </c>
      <c r="B25" s="50">
        <v>0.39583333333333331</v>
      </c>
      <c r="C25" s="51" t="s">
        <v>5</v>
      </c>
      <c r="D25" s="52" t="s">
        <v>10</v>
      </c>
      <c r="E25" s="52" t="s">
        <v>117</v>
      </c>
      <c r="F25" s="52" t="s">
        <v>118</v>
      </c>
      <c r="G25" s="52" t="s">
        <v>119</v>
      </c>
      <c r="H25" s="2"/>
    </row>
    <row r="26" spans="1:8" x14ac:dyDescent="0.35">
      <c r="A26" s="2">
        <v>475</v>
      </c>
      <c r="B26" s="50">
        <v>0.55833333333333302</v>
      </c>
      <c r="C26" s="51" t="s">
        <v>56</v>
      </c>
      <c r="D26" s="52" t="s">
        <v>10</v>
      </c>
      <c r="E26" s="52" t="s">
        <v>57</v>
      </c>
      <c r="F26" s="52" t="s">
        <v>118</v>
      </c>
      <c r="G26" s="52" t="s">
        <v>58</v>
      </c>
      <c r="H26" s="2"/>
    </row>
    <row r="27" spans="1:8" x14ac:dyDescent="0.35">
      <c r="A27" s="2">
        <v>471</v>
      </c>
      <c r="B27" s="50">
        <v>0.52500000000000002</v>
      </c>
      <c r="C27" s="76" t="s">
        <v>179</v>
      </c>
      <c r="D27" s="52" t="s">
        <v>10</v>
      </c>
      <c r="E27" s="52" t="s">
        <v>77</v>
      </c>
      <c r="F27" s="52" t="s">
        <v>66</v>
      </c>
      <c r="G27" s="52" t="s">
        <v>27</v>
      </c>
      <c r="H27" s="2"/>
    </row>
    <row r="28" spans="1:8" x14ac:dyDescent="0.35">
      <c r="A28" s="2">
        <v>482</v>
      </c>
      <c r="B28" s="50">
        <v>0.61111111111111105</v>
      </c>
      <c r="C28" s="57" t="s">
        <v>160</v>
      </c>
      <c r="D28" s="52" t="s">
        <v>10</v>
      </c>
      <c r="E28" s="52" t="s">
        <v>77</v>
      </c>
      <c r="F28" s="52" t="s">
        <v>66</v>
      </c>
      <c r="G28" s="52" t="s">
        <v>161</v>
      </c>
      <c r="H28" s="2"/>
    </row>
    <row r="29" spans="1:8" x14ac:dyDescent="0.35">
      <c r="A29" s="2">
        <v>263</v>
      </c>
      <c r="B29" s="50">
        <v>0.43055555555555558</v>
      </c>
      <c r="C29" s="80" t="s">
        <v>25</v>
      </c>
      <c r="D29" s="60" t="s">
        <v>10</v>
      </c>
      <c r="E29" s="52" t="s">
        <v>77</v>
      </c>
      <c r="F29" s="52" t="s">
        <v>66</v>
      </c>
      <c r="G29" s="52" t="s">
        <v>27</v>
      </c>
      <c r="H29" s="2"/>
    </row>
    <row r="30" spans="1:8" x14ac:dyDescent="0.35">
      <c r="A30" s="2">
        <v>476</v>
      </c>
      <c r="B30" s="50">
        <v>0.56388888888888899</v>
      </c>
      <c r="C30" s="51" t="s">
        <v>56</v>
      </c>
      <c r="D30" s="52" t="s">
        <v>10</v>
      </c>
      <c r="E30" s="52" t="s">
        <v>64</v>
      </c>
      <c r="F30" s="52" t="s">
        <v>65</v>
      </c>
      <c r="G30" s="52" t="s">
        <v>59</v>
      </c>
      <c r="H30" s="2"/>
    </row>
    <row r="31" spans="1:8" x14ac:dyDescent="0.35">
      <c r="A31" s="2">
        <v>484</v>
      </c>
      <c r="B31" s="50">
        <v>0.62222222222222201</v>
      </c>
      <c r="C31" s="57" t="s">
        <v>67</v>
      </c>
      <c r="D31" s="52" t="s">
        <v>10</v>
      </c>
      <c r="E31" s="52" t="s">
        <v>64</v>
      </c>
      <c r="F31" s="52" t="s">
        <v>65</v>
      </c>
      <c r="G31" s="54" t="s">
        <v>162</v>
      </c>
      <c r="H31" s="2"/>
    </row>
    <row r="32" spans="1:8" x14ac:dyDescent="0.35">
      <c r="A32" s="2">
        <v>467</v>
      </c>
      <c r="B32" s="50">
        <v>0.50347222222222299</v>
      </c>
      <c r="C32" s="74" t="s">
        <v>176</v>
      </c>
      <c r="D32" s="52" t="s">
        <v>10</v>
      </c>
      <c r="E32" s="52" t="s">
        <v>38</v>
      </c>
      <c r="F32" s="52" t="s">
        <v>142</v>
      </c>
      <c r="G32" s="52" t="s">
        <v>39</v>
      </c>
      <c r="H32" s="2"/>
    </row>
    <row r="33" spans="1:8" x14ac:dyDescent="0.35">
      <c r="A33" s="2">
        <v>452</v>
      </c>
      <c r="B33" s="50">
        <v>0.40138888888888885</v>
      </c>
      <c r="C33" s="65" t="s">
        <v>9</v>
      </c>
      <c r="D33" s="52" t="s">
        <v>10</v>
      </c>
      <c r="E33" s="52" t="s">
        <v>11</v>
      </c>
      <c r="F33" s="52" t="s">
        <v>12</v>
      </c>
      <c r="G33" s="52" t="s">
        <v>13</v>
      </c>
      <c r="H33" s="2"/>
    </row>
    <row r="34" spans="1:8" x14ac:dyDescent="0.35">
      <c r="A34" s="2">
        <v>454</v>
      </c>
      <c r="B34" s="50">
        <v>0.41249999999999998</v>
      </c>
      <c r="C34" s="66" t="s">
        <v>175</v>
      </c>
      <c r="D34" s="52" t="s">
        <v>10</v>
      </c>
      <c r="E34" s="52" t="s">
        <v>120</v>
      </c>
      <c r="F34" s="52" t="s">
        <v>12</v>
      </c>
      <c r="G34" s="52" t="s">
        <v>21</v>
      </c>
      <c r="H34" s="2"/>
    </row>
    <row r="35" spans="1:8" x14ac:dyDescent="0.35">
      <c r="A35" s="2">
        <v>478</v>
      </c>
      <c r="B35" s="50">
        <v>0.57499999999999996</v>
      </c>
      <c r="C35" s="51" t="s">
        <v>56</v>
      </c>
      <c r="D35" s="52" t="s">
        <v>10</v>
      </c>
      <c r="E35" s="52" t="s">
        <v>11</v>
      </c>
      <c r="F35" s="52" t="s">
        <v>12</v>
      </c>
      <c r="G35" s="52" t="s">
        <v>13</v>
      </c>
      <c r="H35" s="2"/>
    </row>
    <row r="36" spans="1:8" x14ac:dyDescent="0.35">
      <c r="A36" s="2">
        <v>483</v>
      </c>
      <c r="B36" s="50">
        <v>0.6166666666666667</v>
      </c>
      <c r="C36" s="57" t="s">
        <v>67</v>
      </c>
      <c r="D36" s="52" t="s">
        <v>54</v>
      </c>
      <c r="E36" s="52" t="s">
        <v>34</v>
      </c>
      <c r="F36" s="52" t="s">
        <v>69</v>
      </c>
      <c r="G36" s="52" t="s">
        <v>70</v>
      </c>
      <c r="H36" s="2"/>
    </row>
    <row r="37" spans="1:8" x14ac:dyDescent="0.35">
      <c r="A37" s="2">
        <v>488</v>
      </c>
      <c r="B37" s="50">
        <v>0.64444444444444504</v>
      </c>
      <c r="C37" s="58" t="s">
        <v>164</v>
      </c>
      <c r="D37" s="52" t="s">
        <v>54</v>
      </c>
      <c r="E37" s="52" t="s">
        <v>34</v>
      </c>
      <c r="F37" s="52" t="s">
        <v>69</v>
      </c>
      <c r="G37" s="52" t="s">
        <v>70</v>
      </c>
      <c r="H37" s="2"/>
    </row>
    <row r="38" spans="1:8" x14ac:dyDescent="0.35">
      <c r="A38" s="2">
        <v>489</v>
      </c>
      <c r="B38" s="50">
        <v>0.65000000000000102</v>
      </c>
      <c r="C38" s="59" t="s">
        <v>165</v>
      </c>
      <c r="D38" s="52" t="s">
        <v>33</v>
      </c>
      <c r="E38" s="52" t="s">
        <v>74</v>
      </c>
      <c r="F38" s="52" t="s">
        <v>166</v>
      </c>
      <c r="G38" s="52" t="s">
        <v>75</v>
      </c>
      <c r="H38" s="2"/>
    </row>
    <row r="39" spans="1:8" x14ac:dyDescent="0.35">
      <c r="A39" s="2">
        <v>460</v>
      </c>
      <c r="B39" s="50">
        <v>0.46458333333333302</v>
      </c>
      <c r="C39" s="73" t="s">
        <v>176</v>
      </c>
      <c r="D39" s="52" t="s">
        <v>33</v>
      </c>
      <c r="E39" s="52" t="s">
        <v>7</v>
      </c>
      <c r="F39" s="52" t="s">
        <v>130</v>
      </c>
      <c r="G39" s="52" t="s">
        <v>32</v>
      </c>
      <c r="H39" s="2"/>
    </row>
    <row r="40" spans="1:8" x14ac:dyDescent="0.35">
      <c r="A40" s="2">
        <v>274</v>
      </c>
      <c r="B40" s="50">
        <v>0.48819444444444499</v>
      </c>
      <c r="C40" s="120" t="s">
        <v>208</v>
      </c>
      <c r="D40" s="52" t="s">
        <v>33</v>
      </c>
      <c r="E40" s="53" t="s">
        <v>7</v>
      </c>
      <c r="F40" s="53" t="s">
        <v>214</v>
      </c>
      <c r="G40" s="53" t="s">
        <v>32</v>
      </c>
      <c r="H40" s="2"/>
    </row>
    <row r="41" spans="1:8" x14ac:dyDescent="0.35">
      <c r="A41" s="2">
        <v>459</v>
      </c>
      <c r="B41" s="50">
        <v>0.45902777777777781</v>
      </c>
      <c r="C41" s="73" t="s">
        <v>176</v>
      </c>
      <c r="D41" s="52" t="s">
        <v>33</v>
      </c>
      <c r="E41" s="52" t="s">
        <v>43</v>
      </c>
      <c r="F41" s="52" t="s">
        <v>44</v>
      </c>
      <c r="G41" s="52" t="s">
        <v>45</v>
      </c>
      <c r="H41" s="2"/>
    </row>
    <row r="42" spans="1:8" x14ac:dyDescent="0.35">
      <c r="A42" s="2">
        <v>275</v>
      </c>
      <c r="B42" s="50">
        <v>0.49305555555555602</v>
      </c>
      <c r="C42" s="121" t="s">
        <v>208</v>
      </c>
      <c r="D42" s="52" t="s">
        <v>33</v>
      </c>
      <c r="E42" s="52" t="s">
        <v>43</v>
      </c>
      <c r="F42" s="52" t="s">
        <v>44</v>
      </c>
      <c r="G42" s="52" t="s">
        <v>45</v>
      </c>
      <c r="H42" s="2"/>
    </row>
    <row r="43" spans="1:8" x14ac:dyDescent="0.35">
      <c r="A43" s="2">
        <v>265</v>
      </c>
      <c r="B43" s="50">
        <v>0.44444444444444442</v>
      </c>
      <c r="C43" s="120" t="s">
        <v>208</v>
      </c>
      <c r="D43" s="52" t="s">
        <v>33</v>
      </c>
      <c r="E43" s="52" t="s">
        <v>205</v>
      </c>
      <c r="F43" s="52" t="s">
        <v>206</v>
      </c>
      <c r="G43" s="52" t="s">
        <v>207</v>
      </c>
      <c r="H43" s="2"/>
    </row>
    <row r="44" spans="1:8" x14ac:dyDescent="0.35">
      <c r="A44" s="2">
        <v>465</v>
      </c>
      <c r="B44" s="50">
        <v>0.49236111111111103</v>
      </c>
      <c r="C44" s="73" t="s">
        <v>176</v>
      </c>
      <c r="D44" s="52" t="s">
        <v>33</v>
      </c>
      <c r="E44" s="52" t="s">
        <v>138</v>
      </c>
      <c r="F44" s="52" t="s">
        <v>139</v>
      </c>
      <c r="G44" s="52" t="s">
        <v>140</v>
      </c>
      <c r="H44" s="2"/>
    </row>
    <row r="45" spans="1:8" x14ac:dyDescent="0.35">
      <c r="A45" s="2">
        <v>466</v>
      </c>
      <c r="B45" s="50">
        <v>0.49791666666666701</v>
      </c>
      <c r="C45" s="73" t="s">
        <v>176</v>
      </c>
      <c r="D45" s="52" t="s">
        <v>50</v>
      </c>
      <c r="E45" s="52" t="s">
        <v>141</v>
      </c>
      <c r="F45" s="52" t="s">
        <v>51</v>
      </c>
      <c r="G45" s="52" t="s">
        <v>52</v>
      </c>
      <c r="H45" s="2"/>
    </row>
    <row r="46" spans="1:8" x14ac:dyDescent="0.35">
      <c r="A46" s="2">
        <v>473</v>
      </c>
      <c r="B46" s="50">
        <v>0.54722222222222217</v>
      </c>
      <c r="C46" s="51" t="s">
        <v>56</v>
      </c>
      <c r="D46" s="52" t="s">
        <v>50</v>
      </c>
      <c r="E46" s="52" t="s">
        <v>141</v>
      </c>
      <c r="F46" s="52" t="s">
        <v>51</v>
      </c>
      <c r="G46" s="52" t="s">
        <v>52</v>
      </c>
      <c r="H46" s="2"/>
    </row>
    <row r="47" spans="1:8" x14ac:dyDescent="0.35">
      <c r="A47" s="2">
        <v>485</v>
      </c>
      <c r="B47" s="50">
        <v>0.62777777777777799</v>
      </c>
      <c r="C47" s="57" t="s">
        <v>67</v>
      </c>
      <c r="D47" s="52" t="s">
        <v>50</v>
      </c>
      <c r="E47" s="52" t="s">
        <v>141</v>
      </c>
      <c r="F47" s="52" t="s">
        <v>51</v>
      </c>
      <c r="G47" s="54" t="s">
        <v>163</v>
      </c>
      <c r="H47" s="2"/>
    </row>
    <row r="48" spans="1:8" x14ac:dyDescent="0.35">
      <c r="A48" s="2">
        <v>490</v>
      </c>
      <c r="B48" s="50">
        <v>0.655555555555556</v>
      </c>
      <c r="C48" s="59" t="s">
        <v>164</v>
      </c>
      <c r="D48" s="52" t="s">
        <v>50</v>
      </c>
      <c r="E48" s="52" t="s">
        <v>141</v>
      </c>
      <c r="F48" s="52" t="s">
        <v>51</v>
      </c>
      <c r="G48" s="52" t="s">
        <v>163</v>
      </c>
      <c r="H48" s="2"/>
    </row>
    <row r="49" spans="1:8" x14ac:dyDescent="0.35">
      <c r="A49" s="2">
        <v>461</v>
      </c>
      <c r="B49" s="50">
        <v>0.47013888888888899</v>
      </c>
      <c r="C49" s="73" t="s">
        <v>176</v>
      </c>
      <c r="D49" s="53" t="s">
        <v>28</v>
      </c>
      <c r="E49" s="53" t="s">
        <v>131</v>
      </c>
      <c r="F49" s="53" t="s">
        <v>132</v>
      </c>
      <c r="G49" s="53" t="s">
        <v>133</v>
      </c>
      <c r="H49" s="2"/>
    </row>
    <row r="50" spans="1:8" x14ac:dyDescent="0.35">
      <c r="A50" s="2">
        <v>468</v>
      </c>
      <c r="B50" s="50">
        <v>0.50902777777777797</v>
      </c>
      <c r="C50" s="74" t="s">
        <v>176</v>
      </c>
      <c r="D50" s="55" t="s">
        <v>143</v>
      </c>
      <c r="E50" s="55" t="s">
        <v>144</v>
      </c>
      <c r="F50" s="55" t="s">
        <v>145</v>
      </c>
      <c r="G50" s="52" t="s">
        <v>146</v>
      </c>
      <c r="H50" s="2"/>
    </row>
    <row r="51" spans="1:8" x14ac:dyDescent="0.35">
      <c r="A51" s="2">
        <v>276</v>
      </c>
      <c r="B51" s="50">
        <v>0.49791666666666701</v>
      </c>
      <c r="C51" s="121" t="s">
        <v>209</v>
      </c>
      <c r="D51" s="54" t="s">
        <v>8</v>
      </c>
      <c r="E51" s="53" t="s">
        <v>110</v>
      </c>
      <c r="F51" s="53" t="s">
        <v>210</v>
      </c>
      <c r="G51" s="53" t="s">
        <v>211</v>
      </c>
      <c r="H51" s="2"/>
    </row>
    <row r="52" spans="1:8" x14ac:dyDescent="0.35">
      <c r="A52" s="2">
        <v>266</v>
      </c>
      <c r="B52" s="50">
        <v>0.44930555555555557</v>
      </c>
      <c r="C52" s="121" t="s">
        <v>204</v>
      </c>
      <c r="D52" s="53" t="s">
        <v>8</v>
      </c>
      <c r="E52" s="53" t="s">
        <v>182</v>
      </c>
      <c r="F52" s="53" t="s">
        <v>183</v>
      </c>
      <c r="G52" s="53" t="s">
        <v>184</v>
      </c>
      <c r="H52" s="2"/>
    </row>
    <row r="53" spans="1:8" x14ac:dyDescent="0.35">
      <c r="A53" s="2">
        <v>457</v>
      </c>
      <c r="B53" s="50">
        <v>0.42916666666666697</v>
      </c>
      <c r="C53" s="73" t="s">
        <v>176</v>
      </c>
      <c r="D53" s="53" t="s">
        <v>125</v>
      </c>
      <c r="E53" s="53" t="s">
        <v>126</v>
      </c>
      <c r="F53" s="53" t="s">
        <v>127</v>
      </c>
      <c r="G53" s="53" t="s">
        <v>128</v>
      </c>
      <c r="H53" s="2"/>
    </row>
    <row r="54" spans="1:8" x14ac:dyDescent="0.35">
      <c r="A54" s="2">
        <v>479</v>
      </c>
      <c r="B54" s="50">
        <v>0.58055555555555505</v>
      </c>
      <c r="C54" s="51" t="s">
        <v>56</v>
      </c>
      <c r="D54" s="56" t="s">
        <v>125</v>
      </c>
      <c r="E54" s="56" t="s">
        <v>126</v>
      </c>
      <c r="F54" s="56" t="s">
        <v>158</v>
      </c>
      <c r="G54" s="56" t="s">
        <v>159</v>
      </c>
      <c r="H54" s="2"/>
    </row>
    <row r="55" spans="1:8" x14ac:dyDescent="0.35">
      <c r="A55" s="2"/>
      <c r="B55" s="125">
        <v>0.43472222222222201</v>
      </c>
      <c r="C55" s="129" t="s">
        <v>175</v>
      </c>
      <c r="D55" s="52" t="s">
        <v>79</v>
      </c>
      <c r="E55" s="52" t="s">
        <v>79</v>
      </c>
      <c r="F55" s="52" t="s">
        <v>79</v>
      </c>
      <c r="G55" s="122" t="s">
        <v>79</v>
      </c>
      <c r="H55" s="2"/>
    </row>
    <row r="56" spans="1:8" x14ac:dyDescent="0.35">
      <c r="A56" s="2">
        <v>453</v>
      </c>
      <c r="B56" s="50">
        <v>0.406944444444444</v>
      </c>
      <c r="C56" s="66" t="s">
        <v>175</v>
      </c>
      <c r="D56" s="53" t="s">
        <v>14</v>
      </c>
      <c r="E56" s="53" t="s">
        <v>31</v>
      </c>
      <c r="F56" s="53" t="s">
        <v>36</v>
      </c>
      <c r="G56" s="53" t="s">
        <v>37</v>
      </c>
      <c r="H56" s="2"/>
    </row>
    <row r="57" spans="1:8" x14ac:dyDescent="0.35">
      <c r="A57" s="2">
        <v>470</v>
      </c>
      <c r="B57" s="50">
        <v>0.52013888888888904</v>
      </c>
      <c r="C57" s="75" t="s">
        <v>179</v>
      </c>
      <c r="D57" s="61" t="s">
        <v>14</v>
      </c>
      <c r="E57" s="53" t="s">
        <v>31</v>
      </c>
      <c r="F57" s="53" t="s">
        <v>36</v>
      </c>
      <c r="G57" s="53" t="s">
        <v>37</v>
      </c>
      <c r="H57" s="2"/>
    </row>
    <row r="58" spans="1:8" x14ac:dyDescent="0.35">
      <c r="A58" s="2">
        <v>264</v>
      </c>
      <c r="B58" s="50">
        <v>0.43541666666666662</v>
      </c>
      <c r="C58" s="81" t="s">
        <v>25</v>
      </c>
      <c r="D58" s="61" t="s">
        <v>14</v>
      </c>
      <c r="E58" s="53" t="s">
        <v>167</v>
      </c>
      <c r="F58" s="53" t="s">
        <v>168</v>
      </c>
      <c r="G58" s="53" t="s">
        <v>169</v>
      </c>
      <c r="H58" s="2"/>
    </row>
    <row r="59" spans="1:8" x14ac:dyDescent="0.35">
      <c r="A59" s="2">
        <v>259</v>
      </c>
      <c r="B59" s="50">
        <v>0.39756944444444398</v>
      </c>
      <c r="C59" s="67" t="s">
        <v>195</v>
      </c>
      <c r="D59" s="53" t="s">
        <v>14</v>
      </c>
      <c r="E59" s="53" t="s">
        <v>15</v>
      </c>
      <c r="F59" s="53" t="s">
        <v>16</v>
      </c>
      <c r="G59" s="53" t="s">
        <v>196</v>
      </c>
      <c r="H59" s="2"/>
    </row>
    <row r="60" spans="1:8" x14ac:dyDescent="0.35">
      <c r="A60" s="2">
        <v>272</v>
      </c>
      <c r="B60" s="50">
        <v>0.47847222222222202</v>
      </c>
      <c r="C60" s="120" t="s">
        <v>208</v>
      </c>
      <c r="D60" s="53" t="s">
        <v>14</v>
      </c>
      <c r="E60" s="53" t="s">
        <v>15</v>
      </c>
      <c r="F60" s="53" t="s">
        <v>16</v>
      </c>
      <c r="G60" s="53" t="s">
        <v>196</v>
      </c>
      <c r="H60" s="2"/>
    </row>
    <row r="61" spans="1:8" x14ac:dyDescent="0.35">
      <c r="A61" s="2">
        <v>264</v>
      </c>
      <c r="B61" s="50">
        <v>0.43541666666666662</v>
      </c>
      <c r="C61" s="81" t="s">
        <v>25</v>
      </c>
      <c r="D61" s="61" t="s">
        <v>14</v>
      </c>
      <c r="E61" s="53" t="s">
        <v>170</v>
      </c>
      <c r="F61" s="53" t="s">
        <v>171</v>
      </c>
      <c r="G61" s="53" t="s">
        <v>172</v>
      </c>
      <c r="H61" s="2"/>
    </row>
    <row r="62" spans="1:8" x14ac:dyDescent="0.35">
      <c r="A62" s="2">
        <v>487</v>
      </c>
      <c r="B62" s="50">
        <v>0.63888888888888895</v>
      </c>
      <c r="C62" s="58" t="s">
        <v>164</v>
      </c>
      <c r="D62" s="52" t="s">
        <v>14</v>
      </c>
      <c r="E62" s="52" t="s">
        <v>71</v>
      </c>
      <c r="F62" s="52" t="s">
        <v>72</v>
      </c>
      <c r="G62" s="52" t="s">
        <v>73</v>
      </c>
      <c r="H62" s="2"/>
    </row>
    <row r="63" spans="1:8" x14ac:dyDescent="0.35">
      <c r="A63" s="2">
        <v>455</v>
      </c>
      <c r="B63" s="50">
        <v>0.41805555555555501</v>
      </c>
      <c r="C63" s="67" t="s">
        <v>175</v>
      </c>
      <c r="D63" s="54" t="s">
        <v>14</v>
      </c>
      <c r="E63" s="54" t="s">
        <v>121</v>
      </c>
      <c r="F63" s="54" t="s">
        <v>23</v>
      </c>
      <c r="G63" s="54" t="s">
        <v>24</v>
      </c>
      <c r="H63" s="2"/>
    </row>
    <row r="64" spans="1:8" x14ac:dyDescent="0.35">
      <c r="A64" s="2">
        <v>470</v>
      </c>
      <c r="B64" s="50">
        <v>0.52013888888888904</v>
      </c>
      <c r="C64" s="75" t="s">
        <v>179</v>
      </c>
      <c r="D64" s="61" t="s">
        <v>14</v>
      </c>
      <c r="E64" s="53" t="s">
        <v>22</v>
      </c>
      <c r="F64" s="53" t="s">
        <v>23</v>
      </c>
      <c r="G64" s="53" t="s">
        <v>24</v>
      </c>
      <c r="H64" s="2"/>
    </row>
    <row r="65" spans="1:8" x14ac:dyDescent="0.35">
      <c r="A65" s="2">
        <v>255</v>
      </c>
      <c r="B65" s="50">
        <v>0.37951388888888887</v>
      </c>
      <c r="C65" s="66" t="s">
        <v>181</v>
      </c>
      <c r="D65" s="54" t="s">
        <v>17</v>
      </c>
      <c r="E65" s="54" t="s">
        <v>18</v>
      </c>
      <c r="F65" s="54" t="s">
        <v>19</v>
      </c>
      <c r="G65" s="54" t="s">
        <v>20</v>
      </c>
      <c r="H65" s="2"/>
    </row>
    <row r="66" spans="1:8" x14ac:dyDescent="0.35">
      <c r="A66" s="2">
        <v>273</v>
      </c>
      <c r="B66" s="50">
        <v>0.483333333333334</v>
      </c>
      <c r="C66" s="121" t="s">
        <v>208</v>
      </c>
      <c r="D66" s="54" t="s">
        <v>17</v>
      </c>
      <c r="E66" s="54" t="s">
        <v>18</v>
      </c>
      <c r="F66" s="54" t="s">
        <v>19</v>
      </c>
      <c r="G66" s="54" t="s">
        <v>20</v>
      </c>
      <c r="H66" s="2"/>
    </row>
    <row r="67" spans="1:8" x14ac:dyDescent="0.35">
      <c r="A67" s="2">
        <v>257</v>
      </c>
      <c r="B67" s="50">
        <v>0.38854166666666701</v>
      </c>
      <c r="C67" s="66" t="s">
        <v>181</v>
      </c>
      <c r="D67" s="54" t="s">
        <v>17</v>
      </c>
      <c r="E67" s="54" t="s">
        <v>189</v>
      </c>
      <c r="F67" s="54" t="s">
        <v>190</v>
      </c>
      <c r="G67" s="54" t="s">
        <v>191</v>
      </c>
      <c r="H67" s="2"/>
    </row>
    <row r="68" spans="1:8" x14ac:dyDescent="0.35">
      <c r="A68" s="2">
        <v>267</v>
      </c>
      <c r="B68" s="50">
        <v>0.454166666666667</v>
      </c>
      <c r="C68" s="121" t="s">
        <v>204</v>
      </c>
      <c r="D68" s="52" t="s">
        <v>17</v>
      </c>
      <c r="E68" s="52" t="s">
        <v>189</v>
      </c>
      <c r="F68" s="52" t="s">
        <v>190</v>
      </c>
      <c r="G68" s="52" t="s">
        <v>191</v>
      </c>
      <c r="H68" s="2"/>
    </row>
    <row r="69" spans="1:8" x14ac:dyDescent="0.35">
      <c r="A69" s="2">
        <v>469</v>
      </c>
      <c r="B69" s="50">
        <v>0.51458333333333395</v>
      </c>
      <c r="C69" s="73" t="s">
        <v>176</v>
      </c>
      <c r="D69" s="54" t="s">
        <v>17</v>
      </c>
      <c r="E69" s="54" t="s">
        <v>147</v>
      </c>
      <c r="F69" s="54" t="s">
        <v>48</v>
      </c>
      <c r="G69" s="54" t="s">
        <v>49</v>
      </c>
      <c r="H69" s="2"/>
    </row>
    <row r="70" spans="1:8" x14ac:dyDescent="0.35">
      <c r="A70" s="2">
        <v>271</v>
      </c>
      <c r="B70" s="50">
        <v>0.47361111111111098</v>
      </c>
      <c r="C70" s="121" t="s">
        <v>208</v>
      </c>
      <c r="D70" s="54" t="s">
        <v>17</v>
      </c>
      <c r="E70" s="54" t="s">
        <v>147</v>
      </c>
      <c r="F70" s="54" t="s">
        <v>48</v>
      </c>
      <c r="G70" s="54" t="s">
        <v>49</v>
      </c>
      <c r="H70" s="2"/>
    </row>
    <row r="71" spans="1:8" x14ac:dyDescent="0.35">
      <c r="A71" s="2">
        <v>456</v>
      </c>
      <c r="B71" s="50">
        <v>0.42361111111111099</v>
      </c>
      <c r="C71" s="67" t="s">
        <v>175</v>
      </c>
      <c r="D71" s="53" t="s">
        <v>17</v>
      </c>
      <c r="E71" s="53" t="s">
        <v>122</v>
      </c>
      <c r="F71" s="53" t="s">
        <v>123</v>
      </c>
      <c r="G71" s="53" t="s">
        <v>124</v>
      </c>
      <c r="H71" s="2"/>
    </row>
    <row r="72" spans="1:8" x14ac:dyDescent="0.35">
      <c r="C72"/>
    </row>
    <row r="73" spans="1:8" x14ac:dyDescent="0.35">
      <c r="C73"/>
    </row>
    <row r="74" spans="1:8" x14ac:dyDescent="0.35">
      <c r="C74"/>
    </row>
    <row r="75" spans="1:8" x14ac:dyDescent="0.35">
      <c r="C75"/>
    </row>
    <row r="76" spans="1:8" x14ac:dyDescent="0.35">
      <c r="C76"/>
    </row>
    <row r="77" spans="1:8" x14ac:dyDescent="0.35">
      <c r="C77"/>
    </row>
    <row r="78" spans="1:8" x14ac:dyDescent="0.35">
      <c r="C78"/>
    </row>
    <row r="79" spans="1:8" x14ac:dyDescent="0.35">
      <c r="C79"/>
    </row>
    <row r="90" spans="3:3" x14ac:dyDescent="0.35">
      <c r="C90"/>
    </row>
    <row r="91" spans="3:3" x14ac:dyDescent="0.35">
      <c r="C91"/>
    </row>
    <row r="92" spans="3:3" x14ac:dyDescent="0.35">
      <c r="C92"/>
    </row>
    <row r="93" spans="3:3" x14ac:dyDescent="0.35">
      <c r="C93"/>
    </row>
    <row r="94" spans="3:3" x14ac:dyDescent="0.35">
      <c r="C94"/>
    </row>
    <row r="95" spans="3:3" x14ac:dyDescent="0.35">
      <c r="C95"/>
    </row>
    <row r="96" spans="3:3" x14ac:dyDescent="0.35">
      <c r="C96"/>
    </row>
    <row r="97" spans="3:3" x14ac:dyDescent="0.35">
      <c r="C97"/>
    </row>
    <row r="98" spans="3:3" x14ac:dyDescent="0.35">
      <c r="C98"/>
    </row>
    <row r="99" spans="3:3" x14ac:dyDescent="0.35">
      <c r="C99"/>
    </row>
    <row r="100" spans="3:3" x14ac:dyDescent="0.35">
      <c r="C100"/>
    </row>
    <row r="101" spans="3:3" x14ac:dyDescent="0.35">
      <c r="C101"/>
    </row>
    <row r="102" spans="3:3" x14ac:dyDescent="0.35">
      <c r="C102"/>
    </row>
  </sheetData>
  <pageMargins left="0.70866141732283472" right="0.70866141732283472" top="0.74803149606299213" bottom="0.74803149606299213" header="0.31496062992125984" footer="0.31496062992125984"/>
  <pageSetup scale="68" orientation="portrait" r:id="rId1"/>
  <rowBreaks count="1" manualBreakCount="1">
    <brk id="5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D16" sqref="D16"/>
    </sheetView>
  </sheetViews>
  <sheetFormatPr defaultRowHeight="18" x14ac:dyDescent="0.35"/>
  <cols>
    <col min="1" max="1" width="7.9140625" customWidth="1"/>
    <col min="2" max="2" width="7.08203125" customWidth="1"/>
    <col min="3" max="3" width="19.9140625" style="5" customWidth="1"/>
    <col min="4" max="4" width="15.58203125" customWidth="1"/>
    <col min="5" max="5" width="15.4140625" customWidth="1"/>
    <col min="6" max="6" width="25.58203125" customWidth="1"/>
    <col min="7" max="8" width="16.6640625" style="140" customWidth="1"/>
    <col min="9" max="9" width="12.33203125" style="140" customWidth="1"/>
    <col min="10" max="10" width="12.1640625" style="27" customWidth="1"/>
    <col min="256" max="256" width="6.08203125" customWidth="1"/>
    <col min="257" max="257" width="20.33203125" customWidth="1"/>
    <col min="258" max="258" width="15.58203125" customWidth="1"/>
    <col min="259" max="259" width="9.4140625" customWidth="1"/>
    <col min="260" max="260" width="12.4140625" customWidth="1"/>
    <col min="261" max="261" width="21.5" customWidth="1"/>
    <col min="262" max="262" width="9.5" customWidth="1"/>
    <col min="263" max="263" width="5.5" customWidth="1"/>
    <col min="265" max="265" width="10.1640625" customWidth="1"/>
    <col min="266" max="266" width="9.5" customWidth="1"/>
    <col min="267" max="267" width="9.58203125" customWidth="1"/>
    <col min="268" max="268" width="21.83203125" customWidth="1"/>
    <col min="512" max="512" width="6.08203125" customWidth="1"/>
    <col min="513" max="513" width="20.33203125" customWidth="1"/>
    <col min="514" max="514" width="15.58203125" customWidth="1"/>
    <col min="515" max="515" width="9.4140625" customWidth="1"/>
    <col min="516" max="516" width="12.4140625" customWidth="1"/>
    <col min="517" max="517" width="21.5" customWidth="1"/>
    <col min="518" max="518" width="9.5" customWidth="1"/>
    <col min="519" max="519" width="5.5" customWidth="1"/>
    <col min="521" max="521" width="10.1640625" customWidth="1"/>
    <col min="522" max="522" width="9.5" customWidth="1"/>
    <col min="523" max="523" width="9.58203125" customWidth="1"/>
    <col min="524" max="524" width="21.83203125" customWidth="1"/>
    <col min="768" max="768" width="6.08203125" customWidth="1"/>
    <col min="769" max="769" width="20.33203125" customWidth="1"/>
    <col min="770" max="770" width="15.58203125" customWidth="1"/>
    <col min="771" max="771" width="9.4140625" customWidth="1"/>
    <col min="772" max="772" width="12.4140625" customWidth="1"/>
    <col min="773" max="773" width="21.5" customWidth="1"/>
    <col min="774" max="774" width="9.5" customWidth="1"/>
    <col min="775" max="775" width="5.5" customWidth="1"/>
    <col min="777" max="777" width="10.1640625" customWidth="1"/>
    <col min="778" max="778" width="9.5" customWidth="1"/>
    <col min="779" max="779" width="9.58203125" customWidth="1"/>
    <col min="780" max="780" width="21.83203125" customWidth="1"/>
    <col min="1024" max="1024" width="6.08203125" customWidth="1"/>
    <col min="1025" max="1025" width="20.33203125" customWidth="1"/>
    <col min="1026" max="1026" width="15.58203125" customWidth="1"/>
    <col min="1027" max="1027" width="9.4140625" customWidth="1"/>
    <col min="1028" max="1028" width="12.4140625" customWidth="1"/>
    <col min="1029" max="1029" width="21.5" customWidth="1"/>
    <col min="1030" max="1030" width="9.5" customWidth="1"/>
    <col min="1031" max="1031" width="5.5" customWidth="1"/>
    <col min="1033" max="1033" width="10.1640625" customWidth="1"/>
    <col min="1034" max="1034" width="9.5" customWidth="1"/>
    <col min="1035" max="1035" width="9.58203125" customWidth="1"/>
    <col min="1036" max="1036" width="21.83203125" customWidth="1"/>
    <col min="1280" max="1280" width="6.08203125" customWidth="1"/>
    <col min="1281" max="1281" width="20.33203125" customWidth="1"/>
    <col min="1282" max="1282" width="15.58203125" customWidth="1"/>
    <col min="1283" max="1283" width="9.4140625" customWidth="1"/>
    <col min="1284" max="1284" width="12.4140625" customWidth="1"/>
    <col min="1285" max="1285" width="21.5" customWidth="1"/>
    <col min="1286" max="1286" width="9.5" customWidth="1"/>
    <col min="1287" max="1287" width="5.5" customWidth="1"/>
    <col min="1289" max="1289" width="10.1640625" customWidth="1"/>
    <col min="1290" max="1290" width="9.5" customWidth="1"/>
    <col min="1291" max="1291" width="9.58203125" customWidth="1"/>
    <col min="1292" max="1292" width="21.83203125" customWidth="1"/>
    <col min="1536" max="1536" width="6.08203125" customWidth="1"/>
    <col min="1537" max="1537" width="20.33203125" customWidth="1"/>
    <col min="1538" max="1538" width="15.58203125" customWidth="1"/>
    <col min="1539" max="1539" width="9.4140625" customWidth="1"/>
    <col min="1540" max="1540" width="12.4140625" customWidth="1"/>
    <col min="1541" max="1541" width="21.5" customWidth="1"/>
    <col min="1542" max="1542" width="9.5" customWidth="1"/>
    <col min="1543" max="1543" width="5.5" customWidth="1"/>
    <col min="1545" max="1545" width="10.1640625" customWidth="1"/>
    <col min="1546" max="1546" width="9.5" customWidth="1"/>
    <col min="1547" max="1547" width="9.58203125" customWidth="1"/>
    <col min="1548" max="1548" width="21.83203125" customWidth="1"/>
    <col min="1792" max="1792" width="6.08203125" customWidth="1"/>
    <col min="1793" max="1793" width="20.33203125" customWidth="1"/>
    <col min="1794" max="1794" width="15.58203125" customWidth="1"/>
    <col min="1795" max="1795" width="9.4140625" customWidth="1"/>
    <col min="1796" max="1796" width="12.4140625" customWidth="1"/>
    <col min="1797" max="1797" width="21.5" customWidth="1"/>
    <col min="1798" max="1798" width="9.5" customWidth="1"/>
    <col min="1799" max="1799" width="5.5" customWidth="1"/>
    <col min="1801" max="1801" width="10.1640625" customWidth="1"/>
    <col min="1802" max="1802" width="9.5" customWidth="1"/>
    <col min="1803" max="1803" width="9.58203125" customWidth="1"/>
    <col min="1804" max="1804" width="21.83203125" customWidth="1"/>
    <col min="2048" max="2048" width="6.08203125" customWidth="1"/>
    <col min="2049" max="2049" width="20.33203125" customWidth="1"/>
    <col min="2050" max="2050" width="15.58203125" customWidth="1"/>
    <col min="2051" max="2051" width="9.4140625" customWidth="1"/>
    <col min="2052" max="2052" width="12.4140625" customWidth="1"/>
    <col min="2053" max="2053" width="21.5" customWidth="1"/>
    <col min="2054" max="2054" width="9.5" customWidth="1"/>
    <col min="2055" max="2055" width="5.5" customWidth="1"/>
    <col min="2057" max="2057" width="10.1640625" customWidth="1"/>
    <col min="2058" max="2058" width="9.5" customWidth="1"/>
    <col min="2059" max="2059" width="9.58203125" customWidth="1"/>
    <col min="2060" max="2060" width="21.83203125" customWidth="1"/>
    <col min="2304" max="2304" width="6.08203125" customWidth="1"/>
    <col min="2305" max="2305" width="20.33203125" customWidth="1"/>
    <col min="2306" max="2306" width="15.58203125" customWidth="1"/>
    <col min="2307" max="2307" width="9.4140625" customWidth="1"/>
    <col min="2308" max="2308" width="12.4140625" customWidth="1"/>
    <col min="2309" max="2309" width="21.5" customWidth="1"/>
    <col min="2310" max="2310" width="9.5" customWidth="1"/>
    <col min="2311" max="2311" width="5.5" customWidth="1"/>
    <col min="2313" max="2313" width="10.1640625" customWidth="1"/>
    <col min="2314" max="2314" width="9.5" customWidth="1"/>
    <col min="2315" max="2315" width="9.58203125" customWidth="1"/>
    <col min="2316" max="2316" width="21.83203125" customWidth="1"/>
    <col min="2560" max="2560" width="6.08203125" customWidth="1"/>
    <col min="2561" max="2561" width="20.33203125" customWidth="1"/>
    <col min="2562" max="2562" width="15.58203125" customWidth="1"/>
    <col min="2563" max="2563" width="9.4140625" customWidth="1"/>
    <col min="2564" max="2564" width="12.4140625" customWidth="1"/>
    <col min="2565" max="2565" width="21.5" customWidth="1"/>
    <col min="2566" max="2566" width="9.5" customWidth="1"/>
    <col min="2567" max="2567" width="5.5" customWidth="1"/>
    <col min="2569" max="2569" width="10.1640625" customWidth="1"/>
    <col min="2570" max="2570" width="9.5" customWidth="1"/>
    <col min="2571" max="2571" width="9.58203125" customWidth="1"/>
    <col min="2572" max="2572" width="21.83203125" customWidth="1"/>
    <col min="2816" max="2816" width="6.08203125" customWidth="1"/>
    <col min="2817" max="2817" width="20.33203125" customWidth="1"/>
    <col min="2818" max="2818" width="15.58203125" customWidth="1"/>
    <col min="2819" max="2819" width="9.4140625" customWidth="1"/>
    <col min="2820" max="2820" width="12.4140625" customWidth="1"/>
    <col min="2821" max="2821" width="21.5" customWidth="1"/>
    <col min="2822" max="2822" width="9.5" customWidth="1"/>
    <col min="2823" max="2823" width="5.5" customWidth="1"/>
    <col min="2825" max="2825" width="10.1640625" customWidth="1"/>
    <col min="2826" max="2826" width="9.5" customWidth="1"/>
    <col min="2827" max="2827" width="9.58203125" customWidth="1"/>
    <col min="2828" max="2828" width="21.83203125" customWidth="1"/>
    <col min="3072" max="3072" width="6.08203125" customWidth="1"/>
    <col min="3073" max="3073" width="20.33203125" customWidth="1"/>
    <col min="3074" max="3074" width="15.58203125" customWidth="1"/>
    <col min="3075" max="3075" width="9.4140625" customWidth="1"/>
    <col min="3076" max="3076" width="12.4140625" customWidth="1"/>
    <col min="3077" max="3077" width="21.5" customWidth="1"/>
    <col min="3078" max="3078" width="9.5" customWidth="1"/>
    <col min="3079" max="3079" width="5.5" customWidth="1"/>
    <col min="3081" max="3081" width="10.1640625" customWidth="1"/>
    <col min="3082" max="3082" width="9.5" customWidth="1"/>
    <col min="3083" max="3083" width="9.58203125" customWidth="1"/>
    <col min="3084" max="3084" width="21.83203125" customWidth="1"/>
    <col min="3328" max="3328" width="6.08203125" customWidth="1"/>
    <col min="3329" max="3329" width="20.33203125" customWidth="1"/>
    <col min="3330" max="3330" width="15.58203125" customWidth="1"/>
    <col min="3331" max="3331" width="9.4140625" customWidth="1"/>
    <col min="3332" max="3332" width="12.4140625" customWidth="1"/>
    <col min="3333" max="3333" width="21.5" customWidth="1"/>
    <col min="3334" max="3334" width="9.5" customWidth="1"/>
    <col min="3335" max="3335" width="5.5" customWidth="1"/>
    <col min="3337" max="3337" width="10.1640625" customWidth="1"/>
    <col min="3338" max="3338" width="9.5" customWidth="1"/>
    <col min="3339" max="3339" width="9.58203125" customWidth="1"/>
    <col min="3340" max="3340" width="21.83203125" customWidth="1"/>
    <col min="3584" max="3584" width="6.08203125" customWidth="1"/>
    <col min="3585" max="3585" width="20.33203125" customWidth="1"/>
    <col min="3586" max="3586" width="15.58203125" customWidth="1"/>
    <col min="3587" max="3587" width="9.4140625" customWidth="1"/>
    <col min="3588" max="3588" width="12.4140625" customWidth="1"/>
    <col min="3589" max="3589" width="21.5" customWidth="1"/>
    <col min="3590" max="3590" width="9.5" customWidth="1"/>
    <col min="3591" max="3591" width="5.5" customWidth="1"/>
    <col min="3593" max="3593" width="10.1640625" customWidth="1"/>
    <col min="3594" max="3594" width="9.5" customWidth="1"/>
    <col min="3595" max="3595" width="9.58203125" customWidth="1"/>
    <col min="3596" max="3596" width="21.83203125" customWidth="1"/>
    <col min="3840" max="3840" width="6.08203125" customWidth="1"/>
    <col min="3841" max="3841" width="20.33203125" customWidth="1"/>
    <col min="3842" max="3842" width="15.58203125" customWidth="1"/>
    <col min="3843" max="3843" width="9.4140625" customWidth="1"/>
    <col min="3844" max="3844" width="12.4140625" customWidth="1"/>
    <col min="3845" max="3845" width="21.5" customWidth="1"/>
    <col min="3846" max="3846" width="9.5" customWidth="1"/>
    <col min="3847" max="3847" width="5.5" customWidth="1"/>
    <col min="3849" max="3849" width="10.1640625" customWidth="1"/>
    <col min="3850" max="3850" width="9.5" customWidth="1"/>
    <col min="3851" max="3851" width="9.58203125" customWidth="1"/>
    <col min="3852" max="3852" width="21.83203125" customWidth="1"/>
    <col min="4096" max="4096" width="6.08203125" customWidth="1"/>
    <col min="4097" max="4097" width="20.33203125" customWidth="1"/>
    <col min="4098" max="4098" width="15.58203125" customWidth="1"/>
    <col min="4099" max="4099" width="9.4140625" customWidth="1"/>
    <col min="4100" max="4100" width="12.4140625" customWidth="1"/>
    <col min="4101" max="4101" width="21.5" customWidth="1"/>
    <col min="4102" max="4102" width="9.5" customWidth="1"/>
    <col min="4103" max="4103" width="5.5" customWidth="1"/>
    <col min="4105" max="4105" width="10.1640625" customWidth="1"/>
    <col min="4106" max="4106" width="9.5" customWidth="1"/>
    <col min="4107" max="4107" width="9.58203125" customWidth="1"/>
    <col min="4108" max="4108" width="21.83203125" customWidth="1"/>
    <col min="4352" max="4352" width="6.08203125" customWidth="1"/>
    <col min="4353" max="4353" width="20.33203125" customWidth="1"/>
    <col min="4354" max="4354" width="15.58203125" customWidth="1"/>
    <col min="4355" max="4355" width="9.4140625" customWidth="1"/>
    <col min="4356" max="4356" width="12.4140625" customWidth="1"/>
    <col min="4357" max="4357" width="21.5" customWidth="1"/>
    <col min="4358" max="4358" width="9.5" customWidth="1"/>
    <col min="4359" max="4359" width="5.5" customWidth="1"/>
    <col min="4361" max="4361" width="10.1640625" customWidth="1"/>
    <col min="4362" max="4362" width="9.5" customWidth="1"/>
    <col min="4363" max="4363" width="9.58203125" customWidth="1"/>
    <col min="4364" max="4364" width="21.83203125" customWidth="1"/>
    <col min="4608" max="4608" width="6.08203125" customWidth="1"/>
    <col min="4609" max="4609" width="20.33203125" customWidth="1"/>
    <col min="4610" max="4610" width="15.58203125" customWidth="1"/>
    <col min="4611" max="4611" width="9.4140625" customWidth="1"/>
    <col min="4612" max="4612" width="12.4140625" customWidth="1"/>
    <col min="4613" max="4613" width="21.5" customWidth="1"/>
    <col min="4614" max="4614" width="9.5" customWidth="1"/>
    <col min="4615" max="4615" width="5.5" customWidth="1"/>
    <col min="4617" max="4617" width="10.1640625" customWidth="1"/>
    <col min="4618" max="4618" width="9.5" customWidth="1"/>
    <col min="4619" max="4619" width="9.58203125" customWidth="1"/>
    <col min="4620" max="4620" width="21.83203125" customWidth="1"/>
    <col min="4864" max="4864" width="6.08203125" customWidth="1"/>
    <col min="4865" max="4865" width="20.33203125" customWidth="1"/>
    <col min="4866" max="4866" width="15.58203125" customWidth="1"/>
    <col min="4867" max="4867" width="9.4140625" customWidth="1"/>
    <col min="4868" max="4868" width="12.4140625" customWidth="1"/>
    <col min="4869" max="4869" width="21.5" customWidth="1"/>
    <col min="4870" max="4870" width="9.5" customWidth="1"/>
    <col min="4871" max="4871" width="5.5" customWidth="1"/>
    <col min="4873" max="4873" width="10.1640625" customWidth="1"/>
    <col min="4874" max="4874" width="9.5" customWidth="1"/>
    <col min="4875" max="4875" width="9.58203125" customWidth="1"/>
    <col min="4876" max="4876" width="21.83203125" customWidth="1"/>
    <col min="5120" max="5120" width="6.08203125" customWidth="1"/>
    <col min="5121" max="5121" width="20.33203125" customWidth="1"/>
    <col min="5122" max="5122" width="15.58203125" customWidth="1"/>
    <col min="5123" max="5123" width="9.4140625" customWidth="1"/>
    <col min="5124" max="5124" width="12.4140625" customWidth="1"/>
    <col min="5125" max="5125" width="21.5" customWidth="1"/>
    <col min="5126" max="5126" width="9.5" customWidth="1"/>
    <col min="5127" max="5127" width="5.5" customWidth="1"/>
    <col min="5129" max="5129" width="10.1640625" customWidth="1"/>
    <col min="5130" max="5130" width="9.5" customWidth="1"/>
    <col min="5131" max="5131" width="9.58203125" customWidth="1"/>
    <col min="5132" max="5132" width="21.83203125" customWidth="1"/>
    <col min="5376" max="5376" width="6.08203125" customWidth="1"/>
    <col min="5377" max="5377" width="20.33203125" customWidth="1"/>
    <col min="5378" max="5378" width="15.58203125" customWidth="1"/>
    <col min="5379" max="5379" width="9.4140625" customWidth="1"/>
    <col min="5380" max="5380" width="12.4140625" customWidth="1"/>
    <col min="5381" max="5381" width="21.5" customWidth="1"/>
    <col min="5382" max="5382" width="9.5" customWidth="1"/>
    <col min="5383" max="5383" width="5.5" customWidth="1"/>
    <col min="5385" max="5385" width="10.1640625" customWidth="1"/>
    <col min="5386" max="5386" width="9.5" customWidth="1"/>
    <col min="5387" max="5387" width="9.58203125" customWidth="1"/>
    <col min="5388" max="5388" width="21.83203125" customWidth="1"/>
    <col min="5632" max="5632" width="6.08203125" customWidth="1"/>
    <col min="5633" max="5633" width="20.33203125" customWidth="1"/>
    <col min="5634" max="5634" width="15.58203125" customWidth="1"/>
    <col min="5635" max="5635" width="9.4140625" customWidth="1"/>
    <col min="5636" max="5636" width="12.4140625" customWidth="1"/>
    <col min="5637" max="5637" width="21.5" customWidth="1"/>
    <col min="5638" max="5638" width="9.5" customWidth="1"/>
    <col min="5639" max="5639" width="5.5" customWidth="1"/>
    <col min="5641" max="5641" width="10.1640625" customWidth="1"/>
    <col min="5642" max="5642" width="9.5" customWidth="1"/>
    <col min="5643" max="5643" width="9.58203125" customWidth="1"/>
    <col min="5644" max="5644" width="21.83203125" customWidth="1"/>
    <col min="5888" max="5888" width="6.08203125" customWidth="1"/>
    <col min="5889" max="5889" width="20.33203125" customWidth="1"/>
    <col min="5890" max="5890" width="15.58203125" customWidth="1"/>
    <col min="5891" max="5891" width="9.4140625" customWidth="1"/>
    <col min="5892" max="5892" width="12.4140625" customWidth="1"/>
    <col min="5893" max="5893" width="21.5" customWidth="1"/>
    <col min="5894" max="5894" width="9.5" customWidth="1"/>
    <col min="5895" max="5895" width="5.5" customWidth="1"/>
    <col min="5897" max="5897" width="10.1640625" customWidth="1"/>
    <col min="5898" max="5898" width="9.5" customWidth="1"/>
    <col min="5899" max="5899" width="9.58203125" customWidth="1"/>
    <col min="5900" max="5900" width="21.83203125" customWidth="1"/>
    <col min="6144" max="6144" width="6.08203125" customWidth="1"/>
    <col min="6145" max="6145" width="20.33203125" customWidth="1"/>
    <col min="6146" max="6146" width="15.58203125" customWidth="1"/>
    <col min="6147" max="6147" width="9.4140625" customWidth="1"/>
    <col min="6148" max="6148" width="12.4140625" customWidth="1"/>
    <col min="6149" max="6149" width="21.5" customWidth="1"/>
    <col min="6150" max="6150" width="9.5" customWidth="1"/>
    <col min="6151" max="6151" width="5.5" customWidth="1"/>
    <col min="6153" max="6153" width="10.1640625" customWidth="1"/>
    <col min="6154" max="6154" width="9.5" customWidth="1"/>
    <col min="6155" max="6155" width="9.58203125" customWidth="1"/>
    <col min="6156" max="6156" width="21.83203125" customWidth="1"/>
    <col min="6400" max="6400" width="6.08203125" customWidth="1"/>
    <col min="6401" max="6401" width="20.33203125" customWidth="1"/>
    <col min="6402" max="6402" width="15.58203125" customWidth="1"/>
    <col min="6403" max="6403" width="9.4140625" customWidth="1"/>
    <col min="6404" max="6404" width="12.4140625" customWidth="1"/>
    <col min="6405" max="6405" width="21.5" customWidth="1"/>
    <col min="6406" max="6406" width="9.5" customWidth="1"/>
    <col min="6407" max="6407" width="5.5" customWidth="1"/>
    <col min="6409" max="6409" width="10.1640625" customWidth="1"/>
    <col min="6410" max="6410" width="9.5" customWidth="1"/>
    <col min="6411" max="6411" width="9.58203125" customWidth="1"/>
    <col min="6412" max="6412" width="21.83203125" customWidth="1"/>
    <col min="6656" max="6656" width="6.08203125" customWidth="1"/>
    <col min="6657" max="6657" width="20.33203125" customWidth="1"/>
    <col min="6658" max="6658" width="15.58203125" customWidth="1"/>
    <col min="6659" max="6659" width="9.4140625" customWidth="1"/>
    <col min="6660" max="6660" width="12.4140625" customWidth="1"/>
    <col min="6661" max="6661" width="21.5" customWidth="1"/>
    <col min="6662" max="6662" width="9.5" customWidth="1"/>
    <col min="6663" max="6663" width="5.5" customWidth="1"/>
    <col min="6665" max="6665" width="10.1640625" customWidth="1"/>
    <col min="6666" max="6666" width="9.5" customWidth="1"/>
    <col min="6667" max="6667" width="9.58203125" customWidth="1"/>
    <col min="6668" max="6668" width="21.83203125" customWidth="1"/>
    <col min="6912" max="6912" width="6.08203125" customWidth="1"/>
    <col min="6913" max="6913" width="20.33203125" customWidth="1"/>
    <col min="6914" max="6914" width="15.58203125" customWidth="1"/>
    <col min="6915" max="6915" width="9.4140625" customWidth="1"/>
    <col min="6916" max="6916" width="12.4140625" customWidth="1"/>
    <col min="6917" max="6917" width="21.5" customWidth="1"/>
    <col min="6918" max="6918" width="9.5" customWidth="1"/>
    <col min="6919" max="6919" width="5.5" customWidth="1"/>
    <col min="6921" max="6921" width="10.1640625" customWidth="1"/>
    <col min="6922" max="6922" width="9.5" customWidth="1"/>
    <col min="6923" max="6923" width="9.58203125" customWidth="1"/>
    <col min="6924" max="6924" width="21.83203125" customWidth="1"/>
    <col min="7168" max="7168" width="6.08203125" customWidth="1"/>
    <col min="7169" max="7169" width="20.33203125" customWidth="1"/>
    <col min="7170" max="7170" width="15.58203125" customWidth="1"/>
    <col min="7171" max="7171" width="9.4140625" customWidth="1"/>
    <col min="7172" max="7172" width="12.4140625" customWidth="1"/>
    <col min="7173" max="7173" width="21.5" customWidth="1"/>
    <col min="7174" max="7174" width="9.5" customWidth="1"/>
    <col min="7175" max="7175" width="5.5" customWidth="1"/>
    <col min="7177" max="7177" width="10.1640625" customWidth="1"/>
    <col min="7178" max="7178" width="9.5" customWidth="1"/>
    <col min="7179" max="7179" width="9.58203125" customWidth="1"/>
    <col min="7180" max="7180" width="21.83203125" customWidth="1"/>
    <col min="7424" max="7424" width="6.08203125" customWidth="1"/>
    <col min="7425" max="7425" width="20.33203125" customWidth="1"/>
    <col min="7426" max="7426" width="15.58203125" customWidth="1"/>
    <col min="7427" max="7427" width="9.4140625" customWidth="1"/>
    <col min="7428" max="7428" width="12.4140625" customWidth="1"/>
    <col min="7429" max="7429" width="21.5" customWidth="1"/>
    <col min="7430" max="7430" width="9.5" customWidth="1"/>
    <col min="7431" max="7431" width="5.5" customWidth="1"/>
    <col min="7433" max="7433" width="10.1640625" customWidth="1"/>
    <col min="7434" max="7434" width="9.5" customWidth="1"/>
    <col min="7435" max="7435" width="9.58203125" customWidth="1"/>
    <col min="7436" max="7436" width="21.83203125" customWidth="1"/>
    <col min="7680" max="7680" width="6.08203125" customWidth="1"/>
    <col min="7681" max="7681" width="20.33203125" customWidth="1"/>
    <col min="7682" max="7682" width="15.58203125" customWidth="1"/>
    <col min="7683" max="7683" width="9.4140625" customWidth="1"/>
    <col min="7684" max="7684" width="12.4140625" customWidth="1"/>
    <col min="7685" max="7685" width="21.5" customWidth="1"/>
    <col min="7686" max="7686" width="9.5" customWidth="1"/>
    <col min="7687" max="7687" width="5.5" customWidth="1"/>
    <col min="7689" max="7689" width="10.1640625" customWidth="1"/>
    <col min="7690" max="7690" width="9.5" customWidth="1"/>
    <col min="7691" max="7691" width="9.58203125" customWidth="1"/>
    <col min="7692" max="7692" width="21.83203125" customWidth="1"/>
    <col min="7936" max="7936" width="6.08203125" customWidth="1"/>
    <col min="7937" max="7937" width="20.33203125" customWidth="1"/>
    <col min="7938" max="7938" width="15.58203125" customWidth="1"/>
    <col min="7939" max="7939" width="9.4140625" customWidth="1"/>
    <col min="7940" max="7940" width="12.4140625" customWidth="1"/>
    <col min="7941" max="7941" width="21.5" customWidth="1"/>
    <col min="7942" max="7942" width="9.5" customWidth="1"/>
    <col min="7943" max="7943" width="5.5" customWidth="1"/>
    <col min="7945" max="7945" width="10.1640625" customWidth="1"/>
    <col min="7946" max="7946" width="9.5" customWidth="1"/>
    <col min="7947" max="7947" width="9.58203125" customWidth="1"/>
    <col min="7948" max="7948" width="21.83203125" customWidth="1"/>
    <col min="8192" max="8192" width="6.08203125" customWidth="1"/>
    <col min="8193" max="8193" width="20.33203125" customWidth="1"/>
    <col min="8194" max="8194" width="15.58203125" customWidth="1"/>
    <col min="8195" max="8195" width="9.4140625" customWidth="1"/>
    <col min="8196" max="8196" width="12.4140625" customWidth="1"/>
    <col min="8197" max="8197" width="21.5" customWidth="1"/>
    <col min="8198" max="8198" width="9.5" customWidth="1"/>
    <col min="8199" max="8199" width="5.5" customWidth="1"/>
    <col min="8201" max="8201" width="10.1640625" customWidth="1"/>
    <col min="8202" max="8202" width="9.5" customWidth="1"/>
    <col min="8203" max="8203" width="9.58203125" customWidth="1"/>
    <col min="8204" max="8204" width="21.83203125" customWidth="1"/>
    <col min="8448" max="8448" width="6.08203125" customWidth="1"/>
    <col min="8449" max="8449" width="20.33203125" customWidth="1"/>
    <col min="8450" max="8450" width="15.58203125" customWidth="1"/>
    <col min="8451" max="8451" width="9.4140625" customWidth="1"/>
    <col min="8452" max="8452" width="12.4140625" customWidth="1"/>
    <col min="8453" max="8453" width="21.5" customWidth="1"/>
    <col min="8454" max="8454" width="9.5" customWidth="1"/>
    <col min="8455" max="8455" width="5.5" customWidth="1"/>
    <col min="8457" max="8457" width="10.1640625" customWidth="1"/>
    <col min="8458" max="8458" width="9.5" customWidth="1"/>
    <col min="8459" max="8459" width="9.58203125" customWidth="1"/>
    <col min="8460" max="8460" width="21.83203125" customWidth="1"/>
    <col min="8704" max="8704" width="6.08203125" customWidth="1"/>
    <col min="8705" max="8705" width="20.33203125" customWidth="1"/>
    <col min="8706" max="8706" width="15.58203125" customWidth="1"/>
    <col min="8707" max="8707" width="9.4140625" customWidth="1"/>
    <col min="8708" max="8708" width="12.4140625" customWidth="1"/>
    <col min="8709" max="8709" width="21.5" customWidth="1"/>
    <col min="8710" max="8710" width="9.5" customWidth="1"/>
    <col min="8711" max="8711" width="5.5" customWidth="1"/>
    <col min="8713" max="8713" width="10.1640625" customWidth="1"/>
    <col min="8714" max="8714" width="9.5" customWidth="1"/>
    <col min="8715" max="8715" width="9.58203125" customWidth="1"/>
    <col min="8716" max="8716" width="21.83203125" customWidth="1"/>
    <col min="8960" max="8960" width="6.08203125" customWidth="1"/>
    <col min="8961" max="8961" width="20.33203125" customWidth="1"/>
    <col min="8962" max="8962" width="15.58203125" customWidth="1"/>
    <col min="8963" max="8963" width="9.4140625" customWidth="1"/>
    <col min="8964" max="8964" width="12.4140625" customWidth="1"/>
    <col min="8965" max="8965" width="21.5" customWidth="1"/>
    <col min="8966" max="8966" width="9.5" customWidth="1"/>
    <col min="8967" max="8967" width="5.5" customWidth="1"/>
    <col min="8969" max="8969" width="10.1640625" customWidth="1"/>
    <col min="8970" max="8970" width="9.5" customWidth="1"/>
    <col min="8971" max="8971" width="9.58203125" customWidth="1"/>
    <col min="8972" max="8972" width="21.83203125" customWidth="1"/>
    <col min="9216" max="9216" width="6.08203125" customWidth="1"/>
    <col min="9217" max="9217" width="20.33203125" customWidth="1"/>
    <col min="9218" max="9218" width="15.58203125" customWidth="1"/>
    <col min="9219" max="9219" width="9.4140625" customWidth="1"/>
    <col min="9220" max="9220" width="12.4140625" customWidth="1"/>
    <col min="9221" max="9221" width="21.5" customWidth="1"/>
    <col min="9222" max="9222" width="9.5" customWidth="1"/>
    <col min="9223" max="9223" width="5.5" customWidth="1"/>
    <col min="9225" max="9225" width="10.1640625" customWidth="1"/>
    <col min="9226" max="9226" width="9.5" customWidth="1"/>
    <col min="9227" max="9227" width="9.58203125" customWidth="1"/>
    <col min="9228" max="9228" width="21.83203125" customWidth="1"/>
    <col min="9472" max="9472" width="6.08203125" customWidth="1"/>
    <col min="9473" max="9473" width="20.33203125" customWidth="1"/>
    <col min="9474" max="9474" width="15.58203125" customWidth="1"/>
    <col min="9475" max="9475" width="9.4140625" customWidth="1"/>
    <col min="9476" max="9476" width="12.4140625" customWidth="1"/>
    <col min="9477" max="9477" width="21.5" customWidth="1"/>
    <col min="9478" max="9478" width="9.5" customWidth="1"/>
    <col min="9479" max="9479" width="5.5" customWidth="1"/>
    <col min="9481" max="9481" width="10.1640625" customWidth="1"/>
    <col min="9482" max="9482" width="9.5" customWidth="1"/>
    <col min="9483" max="9483" width="9.58203125" customWidth="1"/>
    <col min="9484" max="9484" width="21.83203125" customWidth="1"/>
    <col min="9728" max="9728" width="6.08203125" customWidth="1"/>
    <col min="9729" max="9729" width="20.33203125" customWidth="1"/>
    <col min="9730" max="9730" width="15.58203125" customWidth="1"/>
    <col min="9731" max="9731" width="9.4140625" customWidth="1"/>
    <col min="9732" max="9732" width="12.4140625" customWidth="1"/>
    <col min="9733" max="9733" width="21.5" customWidth="1"/>
    <col min="9734" max="9734" width="9.5" customWidth="1"/>
    <col min="9735" max="9735" width="5.5" customWidth="1"/>
    <col min="9737" max="9737" width="10.1640625" customWidth="1"/>
    <col min="9738" max="9738" width="9.5" customWidth="1"/>
    <col min="9739" max="9739" width="9.58203125" customWidth="1"/>
    <col min="9740" max="9740" width="21.83203125" customWidth="1"/>
    <col min="9984" max="9984" width="6.08203125" customWidth="1"/>
    <col min="9985" max="9985" width="20.33203125" customWidth="1"/>
    <col min="9986" max="9986" width="15.58203125" customWidth="1"/>
    <col min="9987" max="9987" width="9.4140625" customWidth="1"/>
    <col min="9988" max="9988" width="12.4140625" customWidth="1"/>
    <col min="9989" max="9989" width="21.5" customWidth="1"/>
    <col min="9990" max="9990" width="9.5" customWidth="1"/>
    <col min="9991" max="9991" width="5.5" customWidth="1"/>
    <col min="9993" max="9993" width="10.1640625" customWidth="1"/>
    <col min="9994" max="9994" width="9.5" customWidth="1"/>
    <col min="9995" max="9995" width="9.58203125" customWidth="1"/>
    <col min="9996" max="9996" width="21.83203125" customWidth="1"/>
    <col min="10240" max="10240" width="6.08203125" customWidth="1"/>
    <col min="10241" max="10241" width="20.33203125" customWidth="1"/>
    <col min="10242" max="10242" width="15.58203125" customWidth="1"/>
    <col min="10243" max="10243" width="9.4140625" customWidth="1"/>
    <col min="10244" max="10244" width="12.4140625" customWidth="1"/>
    <col min="10245" max="10245" width="21.5" customWidth="1"/>
    <col min="10246" max="10246" width="9.5" customWidth="1"/>
    <col min="10247" max="10247" width="5.5" customWidth="1"/>
    <col min="10249" max="10249" width="10.1640625" customWidth="1"/>
    <col min="10250" max="10250" width="9.5" customWidth="1"/>
    <col min="10251" max="10251" width="9.58203125" customWidth="1"/>
    <col min="10252" max="10252" width="21.83203125" customWidth="1"/>
    <col min="10496" max="10496" width="6.08203125" customWidth="1"/>
    <col min="10497" max="10497" width="20.33203125" customWidth="1"/>
    <col min="10498" max="10498" width="15.58203125" customWidth="1"/>
    <col min="10499" max="10499" width="9.4140625" customWidth="1"/>
    <col min="10500" max="10500" width="12.4140625" customWidth="1"/>
    <col min="10501" max="10501" width="21.5" customWidth="1"/>
    <col min="10502" max="10502" width="9.5" customWidth="1"/>
    <col min="10503" max="10503" width="5.5" customWidth="1"/>
    <col min="10505" max="10505" width="10.1640625" customWidth="1"/>
    <col min="10506" max="10506" width="9.5" customWidth="1"/>
    <col min="10507" max="10507" width="9.58203125" customWidth="1"/>
    <col min="10508" max="10508" width="21.83203125" customWidth="1"/>
    <col min="10752" max="10752" width="6.08203125" customWidth="1"/>
    <col min="10753" max="10753" width="20.33203125" customWidth="1"/>
    <col min="10754" max="10754" width="15.58203125" customWidth="1"/>
    <col min="10755" max="10755" width="9.4140625" customWidth="1"/>
    <col min="10756" max="10756" width="12.4140625" customWidth="1"/>
    <col min="10757" max="10757" width="21.5" customWidth="1"/>
    <col min="10758" max="10758" width="9.5" customWidth="1"/>
    <col min="10759" max="10759" width="5.5" customWidth="1"/>
    <col min="10761" max="10761" width="10.1640625" customWidth="1"/>
    <col min="10762" max="10762" width="9.5" customWidth="1"/>
    <col min="10763" max="10763" width="9.58203125" customWidth="1"/>
    <col min="10764" max="10764" width="21.83203125" customWidth="1"/>
    <col min="11008" max="11008" width="6.08203125" customWidth="1"/>
    <col min="11009" max="11009" width="20.33203125" customWidth="1"/>
    <col min="11010" max="11010" width="15.58203125" customWidth="1"/>
    <col min="11011" max="11011" width="9.4140625" customWidth="1"/>
    <col min="11012" max="11012" width="12.4140625" customWidth="1"/>
    <col min="11013" max="11013" width="21.5" customWidth="1"/>
    <col min="11014" max="11014" width="9.5" customWidth="1"/>
    <col min="11015" max="11015" width="5.5" customWidth="1"/>
    <col min="11017" max="11017" width="10.1640625" customWidth="1"/>
    <col min="11018" max="11018" width="9.5" customWidth="1"/>
    <col min="11019" max="11019" width="9.58203125" customWidth="1"/>
    <col min="11020" max="11020" width="21.83203125" customWidth="1"/>
    <col min="11264" max="11264" width="6.08203125" customWidth="1"/>
    <col min="11265" max="11265" width="20.33203125" customWidth="1"/>
    <col min="11266" max="11266" width="15.58203125" customWidth="1"/>
    <col min="11267" max="11267" width="9.4140625" customWidth="1"/>
    <col min="11268" max="11268" width="12.4140625" customWidth="1"/>
    <col min="11269" max="11269" width="21.5" customWidth="1"/>
    <col min="11270" max="11270" width="9.5" customWidth="1"/>
    <col min="11271" max="11271" width="5.5" customWidth="1"/>
    <col min="11273" max="11273" width="10.1640625" customWidth="1"/>
    <col min="11274" max="11274" width="9.5" customWidth="1"/>
    <col min="11275" max="11275" width="9.58203125" customWidth="1"/>
    <col min="11276" max="11276" width="21.83203125" customWidth="1"/>
    <col min="11520" max="11520" width="6.08203125" customWidth="1"/>
    <col min="11521" max="11521" width="20.33203125" customWidth="1"/>
    <col min="11522" max="11522" width="15.58203125" customWidth="1"/>
    <col min="11523" max="11523" width="9.4140625" customWidth="1"/>
    <col min="11524" max="11524" width="12.4140625" customWidth="1"/>
    <col min="11525" max="11525" width="21.5" customWidth="1"/>
    <col min="11526" max="11526" width="9.5" customWidth="1"/>
    <col min="11527" max="11527" width="5.5" customWidth="1"/>
    <col min="11529" max="11529" width="10.1640625" customWidth="1"/>
    <col min="11530" max="11530" width="9.5" customWidth="1"/>
    <col min="11531" max="11531" width="9.58203125" customWidth="1"/>
    <col min="11532" max="11532" width="21.83203125" customWidth="1"/>
    <col min="11776" max="11776" width="6.08203125" customWidth="1"/>
    <col min="11777" max="11777" width="20.33203125" customWidth="1"/>
    <col min="11778" max="11778" width="15.58203125" customWidth="1"/>
    <col min="11779" max="11779" width="9.4140625" customWidth="1"/>
    <col min="11780" max="11780" width="12.4140625" customWidth="1"/>
    <col min="11781" max="11781" width="21.5" customWidth="1"/>
    <col min="11782" max="11782" width="9.5" customWidth="1"/>
    <col min="11783" max="11783" width="5.5" customWidth="1"/>
    <col min="11785" max="11785" width="10.1640625" customWidth="1"/>
    <col min="11786" max="11786" width="9.5" customWidth="1"/>
    <col min="11787" max="11787" width="9.58203125" customWidth="1"/>
    <col min="11788" max="11788" width="21.83203125" customWidth="1"/>
    <col min="12032" max="12032" width="6.08203125" customWidth="1"/>
    <col min="12033" max="12033" width="20.33203125" customWidth="1"/>
    <col min="12034" max="12034" width="15.58203125" customWidth="1"/>
    <col min="12035" max="12035" width="9.4140625" customWidth="1"/>
    <col min="12036" max="12036" width="12.4140625" customWidth="1"/>
    <col min="12037" max="12037" width="21.5" customWidth="1"/>
    <col min="12038" max="12038" width="9.5" customWidth="1"/>
    <col min="12039" max="12039" width="5.5" customWidth="1"/>
    <col min="12041" max="12041" width="10.1640625" customWidth="1"/>
    <col min="12042" max="12042" width="9.5" customWidth="1"/>
    <col min="12043" max="12043" width="9.58203125" customWidth="1"/>
    <col min="12044" max="12044" width="21.83203125" customWidth="1"/>
    <col min="12288" max="12288" width="6.08203125" customWidth="1"/>
    <col min="12289" max="12289" width="20.33203125" customWidth="1"/>
    <col min="12290" max="12290" width="15.58203125" customWidth="1"/>
    <col min="12291" max="12291" width="9.4140625" customWidth="1"/>
    <col min="12292" max="12292" width="12.4140625" customWidth="1"/>
    <col min="12293" max="12293" width="21.5" customWidth="1"/>
    <col min="12294" max="12294" width="9.5" customWidth="1"/>
    <col min="12295" max="12295" width="5.5" customWidth="1"/>
    <col min="12297" max="12297" width="10.1640625" customWidth="1"/>
    <col min="12298" max="12298" width="9.5" customWidth="1"/>
    <col min="12299" max="12299" width="9.58203125" customWidth="1"/>
    <col min="12300" max="12300" width="21.83203125" customWidth="1"/>
    <col min="12544" max="12544" width="6.08203125" customWidth="1"/>
    <col min="12545" max="12545" width="20.33203125" customWidth="1"/>
    <col min="12546" max="12546" width="15.58203125" customWidth="1"/>
    <col min="12547" max="12547" width="9.4140625" customWidth="1"/>
    <col min="12548" max="12548" width="12.4140625" customWidth="1"/>
    <col min="12549" max="12549" width="21.5" customWidth="1"/>
    <col min="12550" max="12550" width="9.5" customWidth="1"/>
    <col min="12551" max="12551" width="5.5" customWidth="1"/>
    <col min="12553" max="12553" width="10.1640625" customWidth="1"/>
    <col min="12554" max="12554" width="9.5" customWidth="1"/>
    <col min="12555" max="12555" width="9.58203125" customWidth="1"/>
    <col min="12556" max="12556" width="21.83203125" customWidth="1"/>
    <col min="12800" max="12800" width="6.08203125" customWidth="1"/>
    <col min="12801" max="12801" width="20.33203125" customWidth="1"/>
    <col min="12802" max="12802" width="15.58203125" customWidth="1"/>
    <col min="12803" max="12803" width="9.4140625" customWidth="1"/>
    <col min="12804" max="12804" width="12.4140625" customWidth="1"/>
    <col min="12805" max="12805" width="21.5" customWidth="1"/>
    <col min="12806" max="12806" width="9.5" customWidth="1"/>
    <col min="12807" max="12807" width="5.5" customWidth="1"/>
    <col min="12809" max="12809" width="10.1640625" customWidth="1"/>
    <col min="12810" max="12810" width="9.5" customWidth="1"/>
    <col min="12811" max="12811" width="9.58203125" customWidth="1"/>
    <col min="12812" max="12812" width="21.83203125" customWidth="1"/>
    <col min="13056" max="13056" width="6.08203125" customWidth="1"/>
    <col min="13057" max="13057" width="20.33203125" customWidth="1"/>
    <col min="13058" max="13058" width="15.58203125" customWidth="1"/>
    <col min="13059" max="13059" width="9.4140625" customWidth="1"/>
    <col min="13060" max="13060" width="12.4140625" customWidth="1"/>
    <col min="13061" max="13061" width="21.5" customWidth="1"/>
    <col min="13062" max="13062" width="9.5" customWidth="1"/>
    <col min="13063" max="13063" width="5.5" customWidth="1"/>
    <col min="13065" max="13065" width="10.1640625" customWidth="1"/>
    <col min="13066" max="13066" width="9.5" customWidth="1"/>
    <col min="13067" max="13067" width="9.58203125" customWidth="1"/>
    <col min="13068" max="13068" width="21.83203125" customWidth="1"/>
    <col min="13312" max="13312" width="6.08203125" customWidth="1"/>
    <col min="13313" max="13313" width="20.33203125" customWidth="1"/>
    <col min="13314" max="13314" width="15.58203125" customWidth="1"/>
    <col min="13315" max="13315" width="9.4140625" customWidth="1"/>
    <col min="13316" max="13316" width="12.4140625" customWidth="1"/>
    <col min="13317" max="13317" width="21.5" customWidth="1"/>
    <col min="13318" max="13318" width="9.5" customWidth="1"/>
    <col min="13319" max="13319" width="5.5" customWidth="1"/>
    <col min="13321" max="13321" width="10.1640625" customWidth="1"/>
    <col min="13322" max="13322" width="9.5" customWidth="1"/>
    <col min="13323" max="13323" width="9.58203125" customWidth="1"/>
    <col min="13324" max="13324" width="21.83203125" customWidth="1"/>
    <col min="13568" max="13568" width="6.08203125" customWidth="1"/>
    <col min="13569" max="13569" width="20.33203125" customWidth="1"/>
    <col min="13570" max="13570" width="15.58203125" customWidth="1"/>
    <col min="13571" max="13571" width="9.4140625" customWidth="1"/>
    <col min="13572" max="13572" width="12.4140625" customWidth="1"/>
    <col min="13573" max="13573" width="21.5" customWidth="1"/>
    <col min="13574" max="13574" width="9.5" customWidth="1"/>
    <col min="13575" max="13575" width="5.5" customWidth="1"/>
    <col min="13577" max="13577" width="10.1640625" customWidth="1"/>
    <col min="13578" max="13578" width="9.5" customWidth="1"/>
    <col min="13579" max="13579" width="9.58203125" customWidth="1"/>
    <col min="13580" max="13580" width="21.83203125" customWidth="1"/>
    <col min="13824" max="13824" width="6.08203125" customWidth="1"/>
    <col min="13825" max="13825" width="20.33203125" customWidth="1"/>
    <col min="13826" max="13826" width="15.58203125" customWidth="1"/>
    <col min="13827" max="13827" width="9.4140625" customWidth="1"/>
    <col min="13828" max="13828" width="12.4140625" customWidth="1"/>
    <col min="13829" max="13829" width="21.5" customWidth="1"/>
    <col min="13830" max="13830" width="9.5" customWidth="1"/>
    <col min="13831" max="13831" width="5.5" customWidth="1"/>
    <col min="13833" max="13833" width="10.1640625" customWidth="1"/>
    <col min="13834" max="13834" width="9.5" customWidth="1"/>
    <col min="13835" max="13835" width="9.58203125" customWidth="1"/>
    <col min="13836" max="13836" width="21.83203125" customWidth="1"/>
    <col min="14080" max="14080" width="6.08203125" customWidth="1"/>
    <col min="14081" max="14081" width="20.33203125" customWidth="1"/>
    <col min="14082" max="14082" width="15.58203125" customWidth="1"/>
    <col min="14083" max="14083" width="9.4140625" customWidth="1"/>
    <col min="14084" max="14084" width="12.4140625" customWidth="1"/>
    <col min="14085" max="14085" width="21.5" customWidth="1"/>
    <col min="14086" max="14086" width="9.5" customWidth="1"/>
    <col min="14087" max="14087" width="5.5" customWidth="1"/>
    <col min="14089" max="14089" width="10.1640625" customWidth="1"/>
    <col min="14090" max="14090" width="9.5" customWidth="1"/>
    <col min="14091" max="14091" width="9.58203125" customWidth="1"/>
    <col min="14092" max="14092" width="21.83203125" customWidth="1"/>
    <col min="14336" max="14336" width="6.08203125" customWidth="1"/>
    <col min="14337" max="14337" width="20.33203125" customWidth="1"/>
    <col min="14338" max="14338" width="15.58203125" customWidth="1"/>
    <col min="14339" max="14339" width="9.4140625" customWidth="1"/>
    <col min="14340" max="14340" width="12.4140625" customWidth="1"/>
    <col min="14341" max="14341" width="21.5" customWidth="1"/>
    <col min="14342" max="14342" width="9.5" customWidth="1"/>
    <col min="14343" max="14343" width="5.5" customWidth="1"/>
    <col min="14345" max="14345" width="10.1640625" customWidth="1"/>
    <col min="14346" max="14346" width="9.5" customWidth="1"/>
    <col min="14347" max="14347" width="9.58203125" customWidth="1"/>
    <col min="14348" max="14348" width="21.83203125" customWidth="1"/>
    <col min="14592" max="14592" width="6.08203125" customWidth="1"/>
    <col min="14593" max="14593" width="20.33203125" customWidth="1"/>
    <col min="14594" max="14594" width="15.58203125" customWidth="1"/>
    <col min="14595" max="14595" width="9.4140625" customWidth="1"/>
    <col min="14596" max="14596" width="12.4140625" customWidth="1"/>
    <col min="14597" max="14597" width="21.5" customWidth="1"/>
    <col min="14598" max="14598" width="9.5" customWidth="1"/>
    <col min="14599" max="14599" width="5.5" customWidth="1"/>
    <col min="14601" max="14601" width="10.1640625" customWidth="1"/>
    <col min="14602" max="14602" width="9.5" customWidth="1"/>
    <col min="14603" max="14603" width="9.58203125" customWidth="1"/>
    <col min="14604" max="14604" width="21.83203125" customWidth="1"/>
    <col min="14848" max="14848" width="6.08203125" customWidth="1"/>
    <col min="14849" max="14849" width="20.33203125" customWidth="1"/>
    <col min="14850" max="14850" width="15.58203125" customWidth="1"/>
    <col min="14851" max="14851" width="9.4140625" customWidth="1"/>
    <col min="14852" max="14852" width="12.4140625" customWidth="1"/>
    <col min="14853" max="14853" width="21.5" customWidth="1"/>
    <col min="14854" max="14854" width="9.5" customWidth="1"/>
    <col min="14855" max="14855" width="5.5" customWidth="1"/>
    <col min="14857" max="14857" width="10.1640625" customWidth="1"/>
    <col min="14858" max="14858" width="9.5" customWidth="1"/>
    <col min="14859" max="14859" width="9.58203125" customWidth="1"/>
    <col min="14860" max="14860" width="21.83203125" customWidth="1"/>
    <col min="15104" max="15104" width="6.08203125" customWidth="1"/>
    <col min="15105" max="15105" width="20.33203125" customWidth="1"/>
    <col min="15106" max="15106" width="15.58203125" customWidth="1"/>
    <col min="15107" max="15107" width="9.4140625" customWidth="1"/>
    <col min="15108" max="15108" width="12.4140625" customWidth="1"/>
    <col min="15109" max="15109" width="21.5" customWidth="1"/>
    <col min="15110" max="15110" width="9.5" customWidth="1"/>
    <col min="15111" max="15111" width="5.5" customWidth="1"/>
    <col min="15113" max="15113" width="10.1640625" customWidth="1"/>
    <col min="15114" max="15114" width="9.5" customWidth="1"/>
    <col min="15115" max="15115" width="9.58203125" customWidth="1"/>
    <col min="15116" max="15116" width="21.83203125" customWidth="1"/>
    <col min="15360" max="15360" width="6.08203125" customWidth="1"/>
    <col min="15361" max="15361" width="20.33203125" customWidth="1"/>
    <col min="15362" max="15362" width="15.58203125" customWidth="1"/>
    <col min="15363" max="15363" width="9.4140625" customWidth="1"/>
    <col min="15364" max="15364" width="12.4140625" customWidth="1"/>
    <col min="15365" max="15365" width="21.5" customWidth="1"/>
    <col min="15366" max="15366" width="9.5" customWidth="1"/>
    <col min="15367" max="15367" width="5.5" customWidth="1"/>
    <col min="15369" max="15369" width="10.1640625" customWidth="1"/>
    <col min="15370" max="15370" width="9.5" customWidth="1"/>
    <col min="15371" max="15371" width="9.58203125" customWidth="1"/>
    <col min="15372" max="15372" width="21.83203125" customWidth="1"/>
    <col min="15616" max="15616" width="6.08203125" customWidth="1"/>
    <col min="15617" max="15617" width="20.33203125" customWidth="1"/>
    <col min="15618" max="15618" width="15.58203125" customWidth="1"/>
    <col min="15619" max="15619" width="9.4140625" customWidth="1"/>
    <col min="15620" max="15620" width="12.4140625" customWidth="1"/>
    <col min="15621" max="15621" width="21.5" customWidth="1"/>
    <col min="15622" max="15622" width="9.5" customWidth="1"/>
    <col min="15623" max="15623" width="5.5" customWidth="1"/>
    <col min="15625" max="15625" width="10.1640625" customWidth="1"/>
    <col min="15626" max="15626" width="9.5" customWidth="1"/>
    <col min="15627" max="15627" width="9.58203125" customWidth="1"/>
    <col min="15628" max="15628" width="21.83203125" customWidth="1"/>
    <col min="15872" max="15872" width="6.08203125" customWidth="1"/>
    <col min="15873" max="15873" width="20.33203125" customWidth="1"/>
    <col min="15874" max="15874" width="15.58203125" customWidth="1"/>
    <col min="15875" max="15875" width="9.4140625" customWidth="1"/>
    <col min="15876" max="15876" width="12.4140625" customWidth="1"/>
    <col min="15877" max="15877" width="21.5" customWidth="1"/>
    <col min="15878" max="15878" width="9.5" customWidth="1"/>
    <col min="15879" max="15879" width="5.5" customWidth="1"/>
    <col min="15881" max="15881" width="10.1640625" customWidth="1"/>
    <col min="15882" max="15882" width="9.5" customWidth="1"/>
    <col min="15883" max="15883" width="9.58203125" customWidth="1"/>
    <col min="15884" max="15884" width="21.83203125" customWidth="1"/>
    <col min="16128" max="16128" width="6.08203125" customWidth="1"/>
    <col min="16129" max="16129" width="20.33203125" customWidth="1"/>
    <col min="16130" max="16130" width="15.58203125" customWidth="1"/>
    <col min="16131" max="16131" width="9.4140625" customWidth="1"/>
    <col min="16132" max="16132" width="12.4140625" customWidth="1"/>
    <col min="16133" max="16133" width="21.5" customWidth="1"/>
    <col min="16134" max="16134" width="9.5" customWidth="1"/>
    <col min="16135" max="16135" width="5.5" customWidth="1"/>
    <col min="16137" max="16137" width="10.1640625" customWidth="1"/>
    <col min="16138" max="16138" width="9.5" customWidth="1"/>
    <col min="16139" max="16139" width="9.58203125" customWidth="1"/>
    <col min="16140" max="16140" width="21.83203125" customWidth="1"/>
  </cols>
  <sheetData>
    <row r="1" spans="1:10" ht="28.5" customHeight="1" x14ac:dyDescent="0.35">
      <c r="A1" s="142" t="s">
        <v>150</v>
      </c>
      <c r="B1" s="143"/>
      <c r="C1" s="143"/>
      <c r="D1" s="143"/>
      <c r="E1" s="143"/>
      <c r="F1" s="143"/>
      <c r="G1" s="143"/>
      <c r="H1" s="143"/>
      <c r="I1" s="143"/>
      <c r="J1" s="144"/>
    </row>
    <row r="2" spans="1:10" ht="21.9" customHeight="1" x14ac:dyDescent="0.35">
      <c r="A2" s="8" t="s">
        <v>78</v>
      </c>
      <c r="B2" s="8" t="s">
        <v>0</v>
      </c>
      <c r="C2" s="8" t="s">
        <v>1</v>
      </c>
      <c r="D2" s="141" t="s">
        <v>2</v>
      </c>
      <c r="E2" s="141"/>
      <c r="F2" s="8" t="s">
        <v>3</v>
      </c>
      <c r="G2" s="9" t="s">
        <v>81</v>
      </c>
      <c r="H2" s="9" t="s">
        <v>82</v>
      </c>
      <c r="I2" s="136" t="s">
        <v>91</v>
      </c>
      <c r="J2" s="24" t="s">
        <v>84</v>
      </c>
    </row>
    <row r="3" spans="1:10" ht="21.9" customHeight="1" x14ac:dyDescent="0.35">
      <c r="A3" s="2">
        <v>451</v>
      </c>
      <c r="B3" s="50">
        <v>0.39583333333333331</v>
      </c>
      <c r="C3" s="2" t="s">
        <v>10</v>
      </c>
      <c r="D3" s="2" t="s">
        <v>117</v>
      </c>
      <c r="E3" s="2" t="s">
        <v>118</v>
      </c>
      <c r="F3" s="2" t="s">
        <v>119</v>
      </c>
      <c r="G3" s="138">
        <v>109</v>
      </c>
      <c r="H3" s="138">
        <v>55.5</v>
      </c>
      <c r="I3" s="139">
        <f>G3/180*100</f>
        <v>60.55555555555555</v>
      </c>
      <c r="J3" s="26">
        <v>1</v>
      </c>
    </row>
    <row r="4" spans="1:10" ht="45" customHeight="1" x14ac:dyDescent="0.35">
      <c r="A4" s="10"/>
      <c r="B4" s="10"/>
      <c r="C4" s="11"/>
      <c r="D4" s="10"/>
      <c r="E4" s="10"/>
      <c r="F4" s="10"/>
      <c r="G4" s="137"/>
      <c r="H4" s="137"/>
      <c r="I4" s="137"/>
      <c r="J4" s="25"/>
    </row>
    <row r="5" spans="1:10" ht="21.9" customHeight="1" x14ac:dyDescent="0.35">
      <c r="A5" s="142" t="s">
        <v>151</v>
      </c>
      <c r="B5" s="143"/>
      <c r="C5" s="143"/>
      <c r="D5" s="143"/>
      <c r="E5" s="143"/>
      <c r="F5" s="143"/>
      <c r="G5" s="143"/>
      <c r="H5" s="143"/>
      <c r="I5" s="143"/>
      <c r="J5" s="143"/>
    </row>
    <row r="6" spans="1:10" ht="39" customHeight="1" x14ac:dyDescent="0.35">
      <c r="A6" s="8" t="s">
        <v>78</v>
      </c>
      <c r="B6" s="8" t="s">
        <v>0</v>
      </c>
      <c r="C6" s="8" t="s">
        <v>1</v>
      </c>
      <c r="D6" s="141" t="s">
        <v>2</v>
      </c>
      <c r="E6" s="141"/>
      <c r="F6" s="8" t="s">
        <v>3</v>
      </c>
      <c r="G6" s="12" t="s">
        <v>57</v>
      </c>
      <c r="H6" s="12" t="s">
        <v>82</v>
      </c>
      <c r="I6" s="13" t="s">
        <v>92</v>
      </c>
      <c r="J6" s="24" t="s">
        <v>84</v>
      </c>
    </row>
    <row r="7" spans="1:10" ht="27" customHeight="1" x14ac:dyDescent="0.35">
      <c r="A7" s="2">
        <v>452</v>
      </c>
      <c r="B7" s="50">
        <v>0.40138888888888885</v>
      </c>
      <c r="C7" s="2" t="s">
        <v>10</v>
      </c>
      <c r="D7" s="2" t="s">
        <v>11</v>
      </c>
      <c r="E7" s="2" t="s">
        <v>12</v>
      </c>
      <c r="F7" s="2" t="s">
        <v>13</v>
      </c>
      <c r="G7" s="138">
        <v>130.5</v>
      </c>
      <c r="H7" s="138">
        <v>66.5</v>
      </c>
      <c r="I7" s="139">
        <f>G7/180*100</f>
        <v>72.5</v>
      </c>
      <c r="J7" s="27">
        <v>1</v>
      </c>
    </row>
    <row r="8" spans="1:10" ht="59.25" customHeight="1" x14ac:dyDescent="0.35">
      <c r="A8" s="145"/>
      <c r="B8" s="145"/>
      <c r="C8" s="145"/>
      <c r="D8" s="145"/>
      <c r="E8" s="145"/>
      <c r="F8" s="145"/>
      <c r="G8" s="145"/>
      <c r="H8" s="145"/>
      <c r="I8" s="145"/>
      <c r="J8" s="145"/>
    </row>
    <row r="9" spans="1:10" ht="24.75" customHeight="1" x14ac:dyDescent="0.35">
      <c r="A9" s="142" t="s">
        <v>152</v>
      </c>
      <c r="B9" s="143"/>
      <c r="C9" s="143"/>
      <c r="D9" s="143"/>
      <c r="E9" s="143"/>
      <c r="F9" s="143"/>
      <c r="G9" s="143"/>
      <c r="H9" s="143"/>
      <c r="I9" s="143"/>
      <c r="J9" s="143"/>
    </row>
    <row r="10" spans="1:10" x14ac:dyDescent="0.35">
      <c r="A10" s="8" t="s">
        <v>78</v>
      </c>
      <c r="B10" s="8" t="s">
        <v>0</v>
      </c>
      <c r="C10" s="8" t="s">
        <v>1</v>
      </c>
      <c r="D10" s="141" t="s">
        <v>2</v>
      </c>
      <c r="E10" s="141"/>
      <c r="F10" s="8" t="s">
        <v>3</v>
      </c>
      <c r="G10" s="9" t="s">
        <v>57</v>
      </c>
      <c r="H10" s="9" t="s">
        <v>82</v>
      </c>
      <c r="I10" s="136" t="s">
        <v>83</v>
      </c>
      <c r="J10" s="14" t="s">
        <v>84</v>
      </c>
    </row>
    <row r="11" spans="1:10" x14ac:dyDescent="0.35">
      <c r="A11" s="2">
        <v>453</v>
      </c>
      <c r="B11" s="50">
        <v>0.406944444444444</v>
      </c>
      <c r="C11" s="2" t="s">
        <v>14</v>
      </c>
      <c r="D11" s="2" t="s">
        <v>31</v>
      </c>
      <c r="E11" s="2" t="s">
        <v>36</v>
      </c>
      <c r="F11" s="2" t="s">
        <v>37</v>
      </c>
      <c r="G11" s="138">
        <v>115</v>
      </c>
      <c r="H11" s="138">
        <v>60</v>
      </c>
      <c r="I11" s="139">
        <f>G11/180*100</f>
        <v>63.888888888888886</v>
      </c>
      <c r="J11" s="26">
        <v>3</v>
      </c>
    </row>
    <row r="12" spans="1:10" x14ac:dyDescent="0.35">
      <c r="A12" s="2">
        <v>454</v>
      </c>
      <c r="B12" s="50">
        <v>0.41249999999999998</v>
      </c>
      <c r="C12" s="2" t="s">
        <v>10</v>
      </c>
      <c r="D12" s="2" t="s">
        <v>120</v>
      </c>
      <c r="E12" s="2" t="s">
        <v>12</v>
      </c>
      <c r="F12" s="2" t="s">
        <v>21</v>
      </c>
      <c r="G12" s="138">
        <v>113</v>
      </c>
      <c r="H12" s="138">
        <v>56.5</v>
      </c>
      <c r="I12" s="139">
        <f>G12/180*100</f>
        <v>62.777777777777779</v>
      </c>
      <c r="J12" s="26">
        <v>4</v>
      </c>
    </row>
    <row r="13" spans="1:10" x14ac:dyDescent="0.35">
      <c r="A13" s="2">
        <v>455</v>
      </c>
      <c r="B13" s="50">
        <v>0.41805555555555501</v>
      </c>
      <c r="C13" s="2" t="s">
        <v>14</v>
      </c>
      <c r="D13" s="2" t="s">
        <v>121</v>
      </c>
      <c r="E13" s="2" t="s">
        <v>23</v>
      </c>
      <c r="F13" s="2" t="s">
        <v>24</v>
      </c>
      <c r="G13" s="138">
        <v>128.5</v>
      </c>
      <c r="H13" s="138">
        <v>65</v>
      </c>
      <c r="I13" s="139">
        <f>G13/180*100</f>
        <v>71.388888888888886</v>
      </c>
      <c r="J13" s="26">
        <v>1</v>
      </c>
    </row>
    <row r="14" spans="1:10" x14ac:dyDescent="0.35">
      <c r="A14" s="2">
        <v>456</v>
      </c>
      <c r="B14" s="50">
        <v>0.42361111111111099</v>
      </c>
      <c r="C14" s="2" t="s">
        <v>17</v>
      </c>
      <c r="D14" s="2" t="s">
        <v>122</v>
      </c>
      <c r="E14" s="2" t="s">
        <v>123</v>
      </c>
      <c r="F14" s="2" t="s">
        <v>124</v>
      </c>
      <c r="G14" s="138">
        <v>119.5</v>
      </c>
      <c r="H14" s="138">
        <v>60.5</v>
      </c>
      <c r="I14" s="139">
        <f>G14/180*100</f>
        <v>66.388888888888886</v>
      </c>
      <c r="J14" s="26">
        <v>2</v>
      </c>
    </row>
    <row r="17" spans="3:10" x14ac:dyDescent="0.35">
      <c r="C17"/>
      <c r="J17"/>
    </row>
    <row r="18" spans="3:10" x14ac:dyDescent="0.35">
      <c r="C18"/>
      <c r="J18"/>
    </row>
    <row r="19" spans="3:10" x14ac:dyDescent="0.35">
      <c r="C19"/>
      <c r="J19"/>
    </row>
    <row r="20" spans="3:10" x14ac:dyDescent="0.35">
      <c r="C20"/>
      <c r="J20"/>
    </row>
    <row r="21" spans="3:10" x14ac:dyDescent="0.35">
      <c r="C21"/>
      <c r="J21"/>
    </row>
    <row r="22" spans="3:10" x14ac:dyDescent="0.35">
      <c r="C22"/>
      <c r="J22"/>
    </row>
    <row r="23" spans="3:10" x14ac:dyDescent="0.35">
      <c r="C23"/>
      <c r="J23"/>
    </row>
    <row r="24" spans="3:10" x14ac:dyDescent="0.35">
      <c r="J24"/>
    </row>
  </sheetData>
  <mergeCells count="7">
    <mergeCell ref="D10:E10"/>
    <mergeCell ref="A1:J1"/>
    <mergeCell ref="A8:J8"/>
    <mergeCell ref="A5:J5"/>
    <mergeCell ref="A9:J9"/>
    <mergeCell ref="D2:E2"/>
    <mergeCell ref="D6:E6"/>
  </mergeCells>
  <dataValidations count="1">
    <dataValidation type="list" showInputMessage="1" showErrorMessage="1" sqref="WVJ982954:WVJ982955 D65452:D65453 IX65450:IX65451 ST65450:ST65451 ACP65450:ACP65451 AML65450:AML65451 AWH65450:AWH65451 BGD65450:BGD65451 BPZ65450:BPZ65451 BZV65450:BZV65451 CJR65450:CJR65451 CTN65450:CTN65451 DDJ65450:DDJ65451 DNF65450:DNF65451 DXB65450:DXB65451 EGX65450:EGX65451 EQT65450:EQT65451 FAP65450:FAP65451 FKL65450:FKL65451 FUH65450:FUH65451 GED65450:GED65451 GNZ65450:GNZ65451 GXV65450:GXV65451 HHR65450:HHR65451 HRN65450:HRN65451 IBJ65450:IBJ65451 ILF65450:ILF65451 IVB65450:IVB65451 JEX65450:JEX65451 JOT65450:JOT65451 JYP65450:JYP65451 KIL65450:KIL65451 KSH65450:KSH65451 LCD65450:LCD65451 LLZ65450:LLZ65451 LVV65450:LVV65451 MFR65450:MFR65451 MPN65450:MPN65451 MZJ65450:MZJ65451 NJF65450:NJF65451 NTB65450:NTB65451 OCX65450:OCX65451 OMT65450:OMT65451 OWP65450:OWP65451 PGL65450:PGL65451 PQH65450:PQH65451 QAD65450:QAD65451 QJZ65450:QJZ65451 QTV65450:QTV65451 RDR65450:RDR65451 RNN65450:RNN65451 RXJ65450:RXJ65451 SHF65450:SHF65451 SRB65450:SRB65451 TAX65450:TAX65451 TKT65450:TKT65451 TUP65450:TUP65451 UEL65450:UEL65451 UOH65450:UOH65451 UYD65450:UYD65451 VHZ65450:VHZ65451 VRV65450:VRV65451 WBR65450:WBR65451 WLN65450:WLN65451 WVJ65450:WVJ65451 D130988:D130989 IX130986:IX130987 ST130986:ST130987 ACP130986:ACP130987 AML130986:AML130987 AWH130986:AWH130987 BGD130986:BGD130987 BPZ130986:BPZ130987 BZV130986:BZV130987 CJR130986:CJR130987 CTN130986:CTN130987 DDJ130986:DDJ130987 DNF130986:DNF130987 DXB130986:DXB130987 EGX130986:EGX130987 EQT130986:EQT130987 FAP130986:FAP130987 FKL130986:FKL130987 FUH130986:FUH130987 GED130986:GED130987 GNZ130986:GNZ130987 GXV130986:GXV130987 HHR130986:HHR130987 HRN130986:HRN130987 IBJ130986:IBJ130987 ILF130986:ILF130987 IVB130986:IVB130987 JEX130986:JEX130987 JOT130986:JOT130987 JYP130986:JYP130987 KIL130986:KIL130987 KSH130986:KSH130987 LCD130986:LCD130987 LLZ130986:LLZ130987 LVV130986:LVV130987 MFR130986:MFR130987 MPN130986:MPN130987 MZJ130986:MZJ130987 NJF130986:NJF130987 NTB130986:NTB130987 OCX130986:OCX130987 OMT130986:OMT130987 OWP130986:OWP130987 PGL130986:PGL130987 PQH130986:PQH130987 QAD130986:QAD130987 QJZ130986:QJZ130987 QTV130986:QTV130987 RDR130986:RDR130987 RNN130986:RNN130987 RXJ130986:RXJ130987 SHF130986:SHF130987 SRB130986:SRB130987 TAX130986:TAX130987 TKT130986:TKT130987 TUP130986:TUP130987 UEL130986:UEL130987 UOH130986:UOH130987 UYD130986:UYD130987 VHZ130986:VHZ130987 VRV130986:VRV130987 WBR130986:WBR130987 WLN130986:WLN130987 WVJ130986:WVJ130987 D196524:D196525 IX196522:IX196523 ST196522:ST196523 ACP196522:ACP196523 AML196522:AML196523 AWH196522:AWH196523 BGD196522:BGD196523 BPZ196522:BPZ196523 BZV196522:BZV196523 CJR196522:CJR196523 CTN196522:CTN196523 DDJ196522:DDJ196523 DNF196522:DNF196523 DXB196522:DXB196523 EGX196522:EGX196523 EQT196522:EQT196523 FAP196522:FAP196523 FKL196522:FKL196523 FUH196522:FUH196523 GED196522:GED196523 GNZ196522:GNZ196523 GXV196522:GXV196523 HHR196522:HHR196523 HRN196522:HRN196523 IBJ196522:IBJ196523 ILF196522:ILF196523 IVB196522:IVB196523 JEX196522:JEX196523 JOT196522:JOT196523 JYP196522:JYP196523 KIL196522:KIL196523 KSH196522:KSH196523 LCD196522:LCD196523 LLZ196522:LLZ196523 LVV196522:LVV196523 MFR196522:MFR196523 MPN196522:MPN196523 MZJ196522:MZJ196523 NJF196522:NJF196523 NTB196522:NTB196523 OCX196522:OCX196523 OMT196522:OMT196523 OWP196522:OWP196523 PGL196522:PGL196523 PQH196522:PQH196523 QAD196522:QAD196523 QJZ196522:QJZ196523 QTV196522:QTV196523 RDR196522:RDR196523 RNN196522:RNN196523 RXJ196522:RXJ196523 SHF196522:SHF196523 SRB196522:SRB196523 TAX196522:TAX196523 TKT196522:TKT196523 TUP196522:TUP196523 UEL196522:UEL196523 UOH196522:UOH196523 UYD196522:UYD196523 VHZ196522:VHZ196523 VRV196522:VRV196523 WBR196522:WBR196523 WLN196522:WLN196523 WVJ196522:WVJ196523 D262060:D262061 IX262058:IX262059 ST262058:ST262059 ACP262058:ACP262059 AML262058:AML262059 AWH262058:AWH262059 BGD262058:BGD262059 BPZ262058:BPZ262059 BZV262058:BZV262059 CJR262058:CJR262059 CTN262058:CTN262059 DDJ262058:DDJ262059 DNF262058:DNF262059 DXB262058:DXB262059 EGX262058:EGX262059 EQT262058:EQT262059 FAP262058:FAP262059 FKL262058:FKL262059 FUH262058:FUH262059 GED262058:GED262059 GNZ262058:GNZ262059 GXV262058:GXV262059 HHR262058:HHR262059 HRN262058:HRN262059 IBJ262058:IBJ262059 ILF262058:ILF262059 IVB262058:IVB262059 JEX262058:JEX262059 JOT262058:JOT262059 JYP262058:JYP262059 KIL262058:KIL262059 KSH262058:KSH262059 LCD262058:LCD262059 LLZ262058:LLZ262059 LVV262058:LVV262059 MFR262058:MFR262059 MPN262058:MPN262059 MZJ262058:MZJ262059 NJF262058:NJF262059 NTB262058:NTB262059 OCX262058:OCX262059 OMT262058:OMT262059 OWP262058:OWP262059 PGL262058:PGL262059 PQH262058:PQH262059 QAD262058:QAD262059 QJZ262058:QJZ262059 QTV262058:QTV262059 RDR262058:RDR262059 RNN262058:RNN262059 RXJ262058:RXJ262059 SHF262058:SHF262059 SRB262058:SRB262059 TAX262058:TAX262059 TKT262058:TKT262059 TUP262058:TUP262059 UEL262058:UEL262059 UOH262058:UOH262059 UYD262058:UYD262059 VHZ262058:VHZ262059 VRV262058:VRV262059 WBR262058:WBR262059 WLN262058:WLN262059 WVJ262058:WVJ262059 D327596:D327597 IX327594:IX327595 ST327594:ST327595 ACP327594:ACP327595 AML327594:AML327595 AWH327594:AWH327595 BGD327594:BGD327595 BPZ327594:BPZ327595 BZV327594:BZV327595 CJR327594:CJR327595 CTN327594:CTN327595 DDJ327594:DDJ327595 DNF327594:DNF327595 DXB327594:DXB327595 EGX327594:EGX327595 EQT327594:EQT327595 FAP327594:FAP327595 FKL327594:FKL327595 FUH327594:FUH327595 GED327594:GED327595 GNZ327594:GNZ327595 GXV327594:GXV327595 HHR327594:HHR327595 HRN327594:HRN327595 IBJ327594:IBJ327595 ILF327594:ILF327595 IVB327594:IVB327595 JEX327594:JEX327595 JOT327594:JOT327595 JYP327594:JYP327595 KIL327594:KIL327595 KSH327594:KSH327595 LCD327594:LCD327595 LLZ327594:LLZ327595 LVV327594:LVV327595 MFR327594:MFR327595 MPN327594:MPN327595 MZJ327594:MZJ327595 NJF327594:NJF327595 NTB327594:NTB327595 OCX327594:OCX327595 OMT327594:OMT327595 OWP327594:OWP327595 PGL327594:PGL327595 PQH327594:PQH327595 QAD327594:QAD327595 QJZ327594:QJZ327595 QTV327594:QTV327595 RDR327594:RDR327595 RNN327594:RNN327595 RXJ327594:RXJ327595 SHF327594:SHF327595 SRB327594:SRB327595 TAX327594:TAX327595 TKT327594:TKT327595 TUP327594:TUP327595 UEL327594:UEL327595 UOH327594:UOH327595 UYD327594:UYD327595 VHZ327594:VHZ327595 VRV327594:VRV327595 WBR327594:WBR327595 WLN327594:WLN327595 WVJ327594:WVJ327595 D393132:D393133 IX393130:IX393131 ST393130:ST393131 ACP393130:ACP393131 AML393130:AML393131 AWH393130:AWH393131 BGD393130:BGD393131 BPZ393130:BPZ393131 BZV393130:BZV393131 CJR393130:CJR393131 CTN393130:CTN393131 DDJ393130:DDJ393131 DNF393130:DNF393131 DXB393130:DXB393131 EGX393130:EGX393131 EQT393130:EQT393131 FAP393130:FAP393131 FKL393130:FKL393131 FUH393130:FUH393131 GED393130:GED393131 GNZ393130:GNZ393131 GXV393130:GXV393131 HHR393130:HHR393131 HRN393130:HRN393131 IBJ393130:IBJ393131 ILF393130:ILF393131 IVB393130:IVB393131 JEX393130:JEX393131 JOT393130:JOT393131 JYP393130:JYP393131 KIL393130:KIL393131 KSH393130:KSH393131 LCD393130:LCD393131 LLZ393130:LLZ393131 LVV393130:LVV393131 MFR393130:MFR393131 MPN393130:MPN393131 MZJ393130:MZJ393131 NJF393130:NJF393131 NTB393130:NTB393131 OCX393130:OCX393131 OMT393130:OMT393131 OWP393130:OWP393131 PGL393130:PGL393131 PQH393130:PQH393131 QAD393130:QAD393131 QJZ393130:QJZ393131 QTV393130:QTV393131 RDR393130:RDR393131 RNN393130:RNN393131 RXJ393130:RXJ393131 SHF393130:SHF393131 SRB393130:SRB393131 TAX393130:TAX393131 TKT393130:TKT393131 TUP393130:TUP393131 UEL393130:UEL393131 UOH393130:UOH393131 UYD393130:UYD393131 VHZ393130:VHZ393131 VRV393130:VRV393131 WBR393130:WBR393131 WLN393130:WLN393131 WVJ393130:WVJ393131 D458668:D458669 IX458666:IX458667 ST458666:ST458667 ACP458666:ACP458667 AML458666:AML458667 AWH458666:AWH458667 BGD458666:BGD458667 BPZ458666:BPZ458667 BZV458666:BZV458667 CJR458666:CJR458667 CTN458666:CTN458667 DDJ458666:DDJ458667 DNF458666:DNF458667 DXB458666:DXB458667 EGX458666:EGX458667 EQT458666:EQT458667 FAP458666:FAP458667 FKL458666:FKL458667 FUH458666:FUH458667 GED458666:GED458667 GNZ458666:GNZ458667 GXV458666:GXV458667 HHR458666:HHR458667 HRN458666:HRN458667 IBJ458666:IBJ458667 ILF458666:ILF458667 IVB458666:IVB458667 JEX458666:JEX458667 JOT458666:JOT458667 JYP458666:JYP458667 KIL458666:KIL458667 KSH458666:KSH458667 LCD458666:LCD458667 LLZ458666:LLZ458667 LVV458666:LVV458667 MFR458666:MFR458667 MPN458666:MPN458667 MZJ458666:MZJ458667 NJF458666:NJF458667 NTB458666:NTB458667 OCX458666:OCX458667 OMT458666:OMT458667 OWP458666:OWP458667 PGL458666:PGL458667 PQH458666:PQH458667 QAD458666:QAD458667 QJZ458666:QJZ458667 QTV458666:QTV458667 RDR458666:RDR458667 RNN458666:RNN458667 RXJ458666:RXJ458667 SHF458666:SHF458667 SRB458666:SRB458667 TAX458666:TAX458667 TKT458666:TKT458667 TUP458666:TUP458667 UEL458666:UEL458667 UOH458666:UOH458667 UYD458666:UYD458667 VHZ458666:VHZ458667 VRV458666:VRV458667 WBR458666:WBR458667 WLN458666:WLN458667 WVJ458666:WVJ458667 D524204:D524205 IX524202:IX524203 ST524202:ST524203 ACP524202:ACP524203 AML524202:AML524203 AWH524202:AWH524203 BGD524202:BGD524203 BPZ524202:BPZ524203 BZV524202:BZV524203 CJR524202:CJR524203 CTN524202:CTN524203 DDJ524202:DDJ524203 DNF524202:DNF524203 DXB524202:DXB524203 EGX524202:EGX524203 EQT524202:EQT524203 FAP524202:FAP524203 FKL524202:FKL524203 FUH524202:FUH524203 GED524202:GED524203 GNZ524202:GNZ524203 GXV524202:GXV524203 HHR524202:HHR524203 HRN524202:HRN524203 IBJ524202:IBJ524203 ILF524202:ILF524203 IVB524202:IVB524203 JEX524202:JEX524203 JOT524202:JOT524203 JYP524202:JYP524203 KIL524202:KIL524203 KSH524202:KSH524203 LCD524202:LCD524203 LLZ524202:LLZ524203 LVV524202:LVV524203 MFR524202:MFR524203 MPN524202:MPN524203 MZJ524202:MZJ524203 NJF524202:NJF524203 NTB524202:NTB524203 OCX524202:OCX524203 OMT524202:OMT524203 OWP524202:OWP524203 PGL524202:PGL524203 PQH524202:PQH524203 QAD524202:QAD524203 QJZ524202:QJZ524203 QTV524202:QTV524203 RDR524202:RDR524203 RNN524202:RNN524203 RXJ524202:RXJ524203 SHF524202:SHF524203 SRB524202:SRB524203 TAX524202:TAX524203 TKT524202:TKT524203 TUP524202:TUP524203 UEL524202:UEL524203 UOH524202:UOH524203 UYD524202:UYD524203 VHZ524202:VHZ524203 VRV524202:VRV524203 WBR524202:WBR524203 WLN524202:WLN524203 WVJ524202:WVJ524203 D589740:D589741 IX589738:IX589739 ST589738:ST589739 ACP589738:ACP589739 AML589738:AML589739 AWH589738:AWH589739 BGD589738:BGD589739 BPZ589738:BPZ589739 BZV589738:BZV589739 CJR589738:CJR589739 CTN589738:CTN589739 DDJ589738:DDJ589739 DNF589738:DNF589739 DXB589738:DXB589739 EGX589738:EGX589739 EQT589738:EQT589739 FAP589738:FAP589739 FKL589738:FKL589739 FUH589738:FUH589739 GED589738:GED589739 GNZ589738:GNZ589739 GXV589738:GXV589739 HHR589738:HHR589739 HRN589738:HRN589739 IBJ589738:IBJ589739 ILF589738:ILF589739 IVB589738:IVB589739 JEX589738:JEX589739 JOT589738:JOT589739 JYP589738:JYP589739 KIL589738:KIL589739 KSH589738:KSH589739 LCD589738:LCD589739 LLZ589738:LLZ589739 LVV589738:LVV589739 MFR589738:MFR589739 MPN589738:MPN589739 MZJ589738:MZJ589739 NJF589738:NJF589739 NTB589738:NTB589739 OCX589738:OCX589739 OMT589738:OMT589739 OWP589738:OWP589739 PGL589738:PGL589739 PQH589738:PQH589739 QAD589738:QAD589739 QJZ589738:QJZ589739 QTV589738:QTV589739 RDR589738:RDR589739 RNN589738:RNN589739 RXJ589738:RXJ589739 SHF589738:SHF589739 SRB589738:SRB589739 TAX589738:TAX589739 TKT589738:TKT589739 TUP589738:TUP589739 UEL589738:UEL589739 UOH589738:UOH589739 UYD589738:UYD589739 VHZ589738:VHZ589739 VRV589738:VRV589739 WBR589738:WBR589739 WLN589738:WLN589739 WVJ589738:WVJ589739 D655276:D655277 IX655274:IX655275 ST655274:ST655275 ACP655274:ACP655275 AML655274:AML655275 AWH655274:AWH655275 BGD655274:BGD655275 BPZ655274:BPZ655275 BZV655274:BZV655275 CJR655274:CJR655275 CTN655274:CTN655275 DDJ655274:DDJ655275 DNF655274:DNF655275 DXB655274:DXB655275 EGX655274:EGX655275 EQT655274:EQT655275 FAP655274:FAP655275 FKL655274:FKL655275 FUH655274:FUH655275 GED655274:GED655275 GNZ655274:GNZ655275 GXV655274:GXV655275 HHR655274:HHR655275 HRN655274:HRN655275 IBJ655274:IBJ655275 ILF655274:ILF655275 IVB655274:IVB655275 JEX655274:JEX655275 JOT655274:JOT655275 JYP655274:JYP655275 KIL655274:KIL655275 KSH655274:KSH655275 LCD655274:LCD655275 LLZ655274:LLZ655275 LVV655274:LVV655275 MFR655274:MFR655275 MPN655274:MPN655275 MZJ655274:MZJ655275 NJF655274:NJF655275 NTB655274:NTB655275 OCX655274:OCX655275 OMT655274:OMT655275 OWP655274:OWP655275 PGL655274:PGL655275 PQH655274:PQH655275 QAD655274:QAD655275 QJZ655274:QJZ655275 QTV655274:QTV655275 RDR655274:RDR655275 RNN655274:RNN655275 RXJ655274:RXJ655275 SHF655274:SHF655275 SRB655274:SRB655275 TAX655274:TAX655275 TKT655274:TKT655275 TUP655274:TUP655275 UEL655274:UEL655275 UOH655274:UOH655275 UYD655274:UYD655275 VHZ655274:VHZ655275 VRV655274:VRV655275 WBR655274:WBR655275 WLN655274:WLN655275 WVJ655274:WVJ655275 D720812:D720813 IX720810:IX720811 ST720810:ST720811 ACP720810:ACP720811 AML720810:AML720811 AWH720810:AWH720811 BGD720810:BGD720811 BPZ720810:BPZ720811 BZV720810:BZV720811 CJR720810:CJR720811 CTN720810:CTN720811 DDJ720810:DDJ720811 DNF720810:DNF720811 DXB720810:DXB720811 EGX720810:EGX720811 EQT720810:EQT720811 FAP720810:FAP720811 FKL720810:FKL720811 FUH720810:FUH720811 GED720810:GED720811 GNZ720810:GNZ720811 GXV720810:GXV720811 HHR720810:HHR720811 HRN720810:HRN720811 IBJ720810:IBJ720811 ILF720810:ILF720811 IVB720810:IVB720811 JEX720810:JEX720811 JOT720810:JOT720811 JYP720810:JYP720811 KIL720810:KIL720811 KSH720810:KSH720811 LCD720810:LCD720811 LLZ720810:LLZ720811 LVV720810:LVV720811 MFR720810:MFR720811 MPN720810:MPN720811 MZJ720810:MZJ720811 NJF720810:NJF720811 NTB720810:NTB720811 OCX720810:OCX720811 OMT720810:OMT720811 OWP720810:OWP720811 PGL720810:PGL720811 PQH720810:PQH720811 QAD720810:QAD720811 QJZ720810:QJZ720811 QTV720810:QTV720811 RDR720810:RDR720811 RNN720810:RNN720811 RXJ720810:RXJ720811 SHF720810:SHF720811 SRB720810:SRB720811 TAX720810:TAX720811 TKT720810:TKT720811 TUP720810:TUP720811 UEL720810:UEL720811 UOH720810:UOH720811 UYD720810:UYD720811 VHZ720810:VHZ720811 VRV720810:VRV720811 WBR720810:WBR720811 WLN720810:WLN720811 WVJ720810:WVJ720811 D786348:D786349 IX786346:IX786347 ST786346:ST786347 ACP786346:ACP786347 AML786346:AML786347 AWH786346:AWH786347 BGD786346:BGD786347 BPZ786346:BPZ786347 BZV786346:BZV786347 CJR786346:CJR786347 CTN786346:CTN786347 DDJ786346:DDJ786347 DNF786346:DNF786347 DXB786346:DXB786347 EGX786346:EGX786347 EQT786346:EQT786347 FAP786346:FAP786347 FKL786346:FKL786347 FUH786346:FUH786347 GED786346:GED786347 GNZ786346:GNZ786347 GXV786346:GXV786347 HHR786346:HHR786347 HRN786346:HRN786347 IBJ786346:IBJ786347 ILF786346:ILF786347 IVB786346:IVB786347 JEX786346:JEX786347 JOT786346:JOT786347 JYP786346:JYP786347 KIL786346:KIL786347 KSH786346:KSH786347 LCD786346:LCD786347 LLZ786346:LLZ786347 LVV786346:LVV786347 MFR786346:MFR786347 MPN786346:MPN786347 MZJ786346:MZJ786347 NJF786346:NJF786347 NTB786346:NTB786347 OCX786346:OCX786347 OMT786346:OMT786347 OWP786346:OWP786347 PGL786346:PGL786347 PQH786346:PQH786347 QAD786346:QAD786347 QJZ786346:QJZ786347 QTV786346:QTV786347 RDR786346:RDR786347 RNN786346:RNN786347 RXJ786346:RXJ786347 SHF786346:SHF786347 SRB786346:SRB786347 TAX786346:TAX786347 TKT786346:TKT786347 TUP786346:TUP786347 UEL786346:UEL786347 UOH786346:UOH786347 UYD786346:UYD786347 VHZ786346:VHZ786347 VRV786346:VRV786347 WBR786346:WBR786347 WLN786346:WLN786347 WVJ786346:WVJ786347 D851884:D851885 IX851882:IX851883 ST851882:ST851883 ACP851882:ACP851883 AML851882:AML851883 AWH851882:AWH851883 BGD851882:BGD851883 BPZ851882:BPZ851883 BZV851882:BZV851883 CJR851882:CJR851883 CTN851882:CTN851883 DDJ851882:DDJ851883 DNF851882:DNF851883 DXB851882:DXB851883 EGX851882:EGX851883 EQT851882:EQT851883 FAP851882:FAP851883 FKL851882:FKL851883 FUH851882:FUH851883 GED851882:GED851883 GNZ851882:GNZ851883 GXV851882:GXV851883 HHR851882:HHR851883 HRN851882:HRN851883 IBJ851882:IBJ851883 ILF851882:ILF851883 IVB851882:IVB851883 JEX851882:JEX851883 JOT851882:JOT851883 JYP851882:JYP851883 KIL851882:KIL851883 KSH851882:KSH851883 LCD851882:LCD851883 LLZ851882:LLZ851883 LVV851882:LVV851883 MFR851882:MFR851883 MPN851882:MPN851883 MZJ851882:MZJ851883 NJF851882:NJF851883 NTB851882:NTB851883 OCX851882:OCX851883 OMT851882:OMT851883 OWP851882:OWP851883 PGL851882:PGL851883 PQH851882:PQH851883 QAD851882:QAD851883 QJZ851882:QJZ851883 QTV851882:QTV851883 RDR851882:RDR851883 RNN851882:RNN851883 RXJ851882:RXJ851883 SHF851882:SHF851883 SRB851882:SRB851883 TAX851882:TAX851883 TKT851882:TKT851883 TUP851882:TUP851883 UEL851882:UEL851883 UOH851882:UOH851883 UYD851882:UYD851883 VHZ851882:VHZ851883 VRV851882:VRV851883 WBR851882:WBR851883 WLN851882:WLN851883 WVJ851882:WVJ851883 D917420:D917421 IX917418:IX917419 ST917418:ST917419 ACP917418:ACP917419 AML917418:AML917419 AWH917418:AWH917419 BGD917418:BGD917419 BPZ917418:BPZ917419 BZV917418:BZV917419 CJR917418:CJR917419 CTN917418:CTN917419 DDJ917418:DDJ917419 DNF917418:DNF917419 DXB917418:DXB917419 EGX917418:EGX917419 EQT917418:EQT917419 FAP917418:FAP917419 FKL917418:FKL917419 FUH917418:FUH917419 GED917418:GED917419 GNZ917418:GNZ917419 GXV917418:GXV917419 HHR917418:HHR917419 HRN917418:HRN917419 IBJ917418:IBJ917419 ILF917418:ILF917419 IVB917418:IVB917419 JEX917418:JEX917419 JOT917418:JOT917419 JYP917418:JYP917419 KIL917418:KIL917419 KSH917418:KSH917419 LCD917418:LCD917419 LLZ917418:LLZ917419 LVV917418:LVV917419 MFR917418:MFR917419 MPN917418:MPN917419 MZJ917418:MZJ917419 NJF917418:NJF917419 NTB917418:NTB917419 OCX917418:OCX917419 OMT917418:OMT917419 OWP917418:OWP917419 PGL917418:PGL917419 PQH917418:PQH917419 QAD917418:QAD917419 QJZ917418:QJZ917419 QTV917418:QTV917419 RDR917418:RDR917419 RNN917418:RNN917419 RXJ917418:RXJ917419 SHF917418:SHF917419 SRB917418:SRB917419 TAX917418:TAX917419 TKT917418:TKT917419 TUP917418:TUP917419 UEL917418:UEL917419 UOH917418:UOH917419 UYD917418:UYD917419 VHZ917418:VHZ917419 VRV917418:VRV917419 WBR917418:WBR917419 WLN917418:WLN917419 WVJ917418:WVJ917419 D982956:D982957 IX982954:IX982955 ST982954:ST982955 ACP982954:ACP982955 AML982954:AML982955 AWH982954:AWH982955 BGD982954:BGD982955 BPZ982954:BPZ982955 BZV982954:BZV982955 CJR982954:CJR982955 CTN982954:CTN982955 DDJ982954:DDJ982955 DNF982954:DNF982955 DXB982954:DXB982955 EGX982954:EGX982955 EQT982954:EQT982955 FAP982954:FAP982955 FKL982954:FKL982955 FUH982954:FUH982955 GED982954:GED982955 GNZ982954:GNZ982955 GXV982954:GXV982955 HHR982954:HHR982955 HRN982954:HRN982955 IBJ982954:IBJ982955 ILF982954:ILF982955 IVB982954:IVB982955 JEX982954:JEX982955 JOT982954:JOT982955 JYP982954:JYP982955 KIL982954:KIL982955 KSH982954:KSH982955 LCD982954:LCD982955 LLZ982954:LLZ982955 LVV982954:LVV982955 MFR982954:MFR982955 MPN982954:MPN982955 MZJ982954:MZJ982955 NJF982954:NJF982955 NTB982954:NTB982955 OCX982954:OCX982955 OMT982954:OMT982955 OWP982954:OWP982955 PGL982954:PGL982955 PQH982954:PQH982955 QAD982954:QAD982955 QJZ982954:QJZ982955 QTV982954:QTV982955 RDR982954:RDR982955 RNN982954:RNN982955 RXJ982954:RXJ982955 SHF982954:SHF982955 SRB982954:SRB982955 TAX982954:TAX982955 TKT982954:TKT982955 TUP982954:TUP982955 UEL982954:UEL982955 UOH982954:UOH982955 UYD982954:UYD982955 VHZ982954:VHZ982955 VRV982954:VRV982955 WBR982954:WBR982955 WLN982954:WLN982955 C7 D4 WVI3 WVJ4:WVJ5 WLM3 WLN4:WLN5 WBQ3 WBR4:WBR5 VRU3 VRV4:VRV5 VHY3 VHZ4:VHZ5 UYC3 UYD4:UYD5 UOG3 UOH4:UOH5 UEK3 UEL4:UEL5 TUO3 TUP4:TUP5 TKS3 TKT4:TKT5 TAW3 TAX4:TAX5 SRA3 SRB4:SRB5 SHE3 SHF4:SHF5 RXI3 RXJ4:RXJ5 RNM3 RNN4:RNN5 RDQ3 RDR4:RDR5 QTU3 QTV4:QTV5 QJY3 QJZ4:QJZ5 QAC3 QAD4:QAD5 PQG3 PQH4:PQH5 PGK3 PGL4:PGL5 OWO3 OWP4:OWP5 OMS3 OMT4:OMT5 OCW3 OCX4:OCX5 NTA3 NTB4:NTB5 NJE3 NJF4:NJF5 MZI3 MZJ4:MZJ5 MPM3 MPN4:MPN5 MFQ3 MFR4:MFR5 LVU3 LVV4:LVV5 LLY3 LLZ4:LLZ5 LCC3 LCD4:LCD5 KSG3 KSH4:KSH5 KIK3 KIL4:KIL5 JYO3 JYP4:JYP5 JOS3 JOT4:JOT5 JEW3 JEX4:JEX5 IVA3 IVB4:IVB5 ILE3 ILF4:ILF5 IBI3 IBJ4:IBJ5 HRM3 HRN4:HRN5 HHQ3 HHR4:HHR5 GXU3 GXV4:GXV5 GNY3 GNZ4:GNZ5 GEC3 GED4:GED5 FUG3 FUH4:FUH5 FKK3 FKL4:FKL5 FAO3 FAP4:FAP5 EQS3 EQT4:EQT5 EGW3 EGX4:EGX5 DXA3 DXB4:DXB5 DNE3 DNF4:DNF5 DDI3 DDJ4:DDJ5 CTM3 CTN4:CTN5 CJQ3 CJR4:CJR5 BZU3 BZV4:BZV5 BPY3 BPZ4:BPZ5 BGC3 BGD4:BGD5 AWG3 AWH4:AWH5 AMK3 AML4:AML5 ACO3 ACP4:ACP5 SS3 ST4:ST5 IW3 IX4:IX5">
      <formula1>#REF!</formula1>
    </dataValidation>
  </dataValidations>
  <pageMargins left="0.7" right="0.7" top="0.75" bottom="0.75" header="0.3" footer="0.3"/>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election activeCell="A24" sqref="A24"/>
    </sheetView>
  </sheetViews>
  <sheetFormatPr defaultRowHeight="18" x14ac:dyDescent="0.35"/>
  <cols>
    <col min="1" max="1" width="7.58203125" customWidth="1"/>
    <col min="2" max="2" width="6.08203125" customWidth="1"/>
    <col min="3" max="3" width="15.58203125" style="140" customWidth="1"/>
    <col min="4" max="4" width="10.83203125" style="165" customWidth="1"/>
    <col min="5" max="5" width="12.4140625" style="165" customWidth="1"/>
    <col min="6" max="6" width="26.4140625" style="165" customWidth="1"/>
    <col min="7" max="7" width="17.1640625" style="140" customWidth="1"/>
    <col min="8" max="8" width="11.9140625" style="140" customWidth="1"/>
    <col min="9" max="9" width="9.1640625" style="140" bestFit="1" customWidth="1"/>
    <col min="10" max="10" width="8.6640625" style="140"/>
    <col min="249" max="249" width="6.08203125" customWidth="1"/>
    <col min="250" max="250" width="20.33203125" customWidth="1"/>
    <col min="251" max="251" width="15.58203125" customWidth="1"/>
    <col min="252" max="252" width="9.4140625" customWidth="1"/>
    <col min="253" max="253" width="12.4140625" customWidth="1"/>
    <col min="254" max="254" width="21.5" customWidth="1"/>
    <col min="255" max="255" width="9.5" customWidth="1"/>
    <col min="256" max="256" width="5.5" customWidth="1"/>
    <col min="258" max="258" width="10.1640625" customWidth="1"/>
    <col min="259" max="259" width="9.5" customWidth="1"/>
    <col min="260" max="260" width="9.58203125" customWidth="1"/>
    <col min="261" max="261" width="21.83203125" customWidth="1"/>
    <col min="505" max="505" width="6.08203125" customWidth="1"/>
    <col min="506" max="506" width="20.33203125" customWidth="1"/>
    <col min="507" max="507" width="15.58203125" customWidth="1"/>
    <col min="508" max="508" width="9.4140625" customWidth="1"/>
    <col min="509" max="509" width="12.4140625" customWidth="1"/>
    <col min="510" max="510" width="21.5" customWidth="1"/>
    <col min="511" max="511" width="9.5" customWidth="1"/>
    <col min="512" max="512" width="5.5" customWidth="1"/>
    <col min="514" max="514" width="10.1640625" customWidth="1"/>
    <col min="515" max="515" width="9.5" customWidth="1"/>
    <col min="516" max="516" width="9.58203125" customWidth="1"/>
    <col min="517" max="517" width="21.83203125" customWidth="1"/>
    <col min="761" max="761" width="6.08203125" customWidth="1"/>
    <col min="762" max="762" width="20.33203125" customWidth="1"/>
    <col min="763" max="763" width="15.58203125" customWidth="1"/>
    <col min="764" max="764" width="9.4140625" customWidth="1"/>
    <col min="765" max="765" width="12.4140625" customWidth="1"/>
    <col min="766" max="766" width="21.5" customWidth="1"/>
    <col min="767" max="767" width="9.5" customWidth="1"/>
    <col min="768" max="768" width="5.5" customWidth="1"/>
    <col min="770" max="770" width="10.1640625" customWidth="1"/>
    <col min="771" max="771" width="9.5" customWidth="1"/>
    <col min="772" max="772" width="9.58203125" customWidth="1"/>
    <col min="773" max="773" width="21.83203125" customWidth="1"/>
    <col min="1017" max="1017" width="6.08203125" customWidth="1"/>
    <col min="1018" max="1018" width="20.33203125" customWidth="1"/>
    <col min="1019" max="1019" width="15.58203125" customWidth="1"/>
    <col min="1020" max="1020" width="9.4140625" customWidth="1"/>
    <col min="1021" max="1021" width="12.4140625" customWidth="1"/>
    <col min="1022" max="1022" width="21.5" customWidth="1"/>
    <col min="1023" max="1023" width="9.5" customWidth="1"/>
    <col min="1024" max="1024" width="5.5" customWidth="1"/>
    <col min="1026" max="1026" width="10.1640625" customWidth="1"/>
    <col min="1027" max="1027" width="9.5" customWidth="1"/>
    <col min="1028" max="1028" width="9.58203125" customWidth="1"/>
    <col min="1029" max="1029" width="21.83203125" customWidth="1"/>
    <col min="1273" max="1273" width="6.08203125" customWidth="1"/>
    <col min="1274" max="1274" width="20.33203125" customWidth="1"/>
    <col min="1275" max="1275" width="15.58203125" customWidth="1"/>
    <col min="1276" max="1276" width="9.4140625" customWidth="1"/>
    <col min="1277" max="1277" width="12.4140625" customWidth="1"/>
    <col min="1278" max="1278" width="21.5" customWidth="1"/>
    <col min="1279" max="1279" width="9.5" customWidth="1"/>
    <col min="1280" max="1280" width="5.5" customWidth="1"/>
    <col min="1282" max="1282" width="10.1640625" customWidth="1"/>
    <col min="1283" max="1283" width="9.5" customWidth="1"/>
    <col min="1284" max="1284" width="9.58203125" customWidth="1"/>
    <col min="1285" max="1285" width="21.83203125" customWidth="1"/>
    <col min="1529" max="1529" width="6.08203125" customWidth="1"/>
    <col min="1530" max="1530" width="20.33203125" customWidth="1"/>
    <col min="1531" max="1531" width="15.58203125" customWidth="1"/>
    <col min="1532" max="1532" width="9.4140625" customWidth="1"/>
    <col min="1533" max="1533" width="12.4140625" customWidth="1"/>
    <col min="1534" max="1534" width="21.5" customWidth="1"/>
    <col min="1535" max="1535" width="9.5" customWidth="1"/>
    <col min="1536" max="1536" width="5.5" customWidth="1"/>
    <col min="1538" max="1538" width="10.1640625" customWidth="1"/>
    <col min="1539" max="1539" width="9.5" customWidth="1"/>
    <col min="1540" max="1540" width="9.58203125" customWidth="1"/>
    <col min="1541" max="1541" width="21.83203125" customWidth="1"/>
    <col min="1785" max="1785" width="6.08203125" customWidth="1"/>
    <col min="1786" max="1786" width="20.33203125" customWidth="1"/>
    <col min="1787" max="1787" width="15.58203125" customWidth="1"/>
    <col min="1788" max="1788" width="9.4140625" customWidth="1"/>
    <col min="1789" max="1789" width="12.4140625" customWidth="1"/>
    <col min="1790" max="1790" width="21.5" customWidth="1"/>
    <col min="1791" max="1791" width="9.5" customWidth="1"/>
    <col min="1792" max="1792" width="5.5" customWidth="1"/>
    <col min="1794" max="1794" width="10.1640625" customWidth="1"/>
    <col min="1795" max="1795" width="9.5" customWidth="1"/>
    <col min="1796" max="1796" width="9.58203125" customWidth="1"/>
    <col min="1797" max="1797" width="21.83203125" customWidth="1"/>
    <col min="2041" max="2041" width="6.08203125" customWidth="1"/>
    <col min="2042" max="2042" width="20.33203125" customWidth="1"/>
    <col min="2043" max="2043" width="15.58203125" customWidth="1"/>
    <col min="2044" max="2044" width="9.4140625" customWidth="1"/>
    <col min="2045" max="2045" width="12.4140625" customWidth="1"/>
    <col min="2046" max="2046" width="21.5" customWidth="1"/>
    <col min="2047" max="2047" width="9.5" customWidth="1"/>
    <col min="2048" max="2048" width="5.5" customWidth="1"/>
    <col min="2050" max="2050" width="10.1640625" customWidth="1"/>
    <col min="2051" max="2051" width="9.5" customWidth="1"/>
    <col min="2052" max="2052" width="9.58203125" customWidth="1"/>
    <col min="2053" max="2053" width="21.83203125" customWidth="1"/>
    <col min="2297" max="2297" width="6.08203125" customWidth="1"/>
    <col min="2298" max="2298" width="20.33203125" customWidth="1"/>
    <col min="2299" max="2299" width="15.58203125" customWidth="1"/>
    <col min="2300" max="2300" width="9.4140625" customWidth="1"/>
    <col min="2301" max="2301" width="12.4140625" customWidth="1"/>
    <col min="2302" max="2302" width="21.5" customWidth="1"/>
    <col min="2303" max="2303" width="9.5" customWidth="1"/>
    <col min="2304" max="2304" width="5.5" customWidth="1"/>
    <col min="2306" max="2306" width="10.1640625" customWidth="1"/>
    <col min="2307" max="2307" width="9.5" customWidth="1"/>
    <col min="2308" max="2308" width="9.58203125" customWidth="1"/>
    <col min="2309" max="2309" width="21.83203125" customWidth="1"/>
    <col min="2553" max="2553" width="6.08203125" customWidth="1"/>
    <col min="2554" max="2554" width="20.33203125" customWidth="1"/>
    <col min="2555" max="2555" width="15.58203125" customWidth="1"/>
    <col min="2556" max="2556" width="9.4140625" customWidth="1"/>
    <col min="2557" max="2557" width="12.4140625" customWidth="1"/>
    <col min="2558" max="2558" width="21.5" customWidth="1"/>
    <col min="2559" max="2559" width="9.5" customWidth="1"/>
    <col min="2560" max="2560" width="5.5" customWidth="1"/>
    <col min="2562" max="2562" width="10.1640625" customWidth="1"/>
    <col min="2563" max="2563" width="9.5" customWidth="1"/>
    <col min="2564" max="2564" width="9.58203125" customWidth="1"/>
    <col min="2565" max="2565" width="21.83203125" customWidth="1"/>
    <col min="2809" max="2809" width="6.08203125" customWidth="1"/>
    <col min="2810" max="2810" width="20.33203125" customWidth="1"/>
    <col min="2811" max="2811" width="15.58203125" customWidth="1"/>
    <col min="2812" max="2812" width="9.4140625" customWidth="1"/>
    <col min="2813" max="2813" width="12.4140625" customWidth="1"/>
    <col min="2814" max="2814" width="21.5" customWidth="1"/>
    <col min="2815" max="2815" width="9.5" customWidth="1"/>
    <col min="2816" max="2816" width="5.5" customWidth="1"/>
    <col min="2818" max="2818" width="10.1640625" customWidth="1"/>
    <col min="2819" max="2819" width="9.5" customWidth="1"/>
    <col min="2820" max="2820" width="9.58203125" customWidth="1"/>
    <col min="2821" max="2821" width="21.83203125" customWidth="1"/>
    <col min="3065" max="3065" width="6.08203125" customWidth="1"/>
    <col min="3066" max="3066" width="20.33203125" customWidth="1"/>
    <col min="3067" max="3067" width="15.58203125" customWidth="1"/>
    <col min="3068" max="3068" width="9.4140625" customWidth="1"/>
    <col min="3069" max="3069" width="12.4140625" customWidth="1"/>
    <col min="3070" max="3070" width="21.5" customWidth="1"/>
    <col min="3071" max="3071" width="9.5" customWidth="1"/>
    <col min="3072" max="3072" width="5.5" customWidth="1"/>
    <col min="3074" max="3074" width="10.1640625" customWidth="1"/>
    <col min="3075" max="3075" width="9.5" customWidth="1"/>
    <col min="3076" max="3076" width="9.58203125" customWidth="1"/>
    <col min="3077" max="3077" width="21.83203125" customWidth="1"/>
    <col min="3321" max="3321" width="6.08203125" customWidth="1"/>
    <col min="3322" max="3322" width="20.33203125" customWidth="1"/>
    <col min="3323" max="3323" width="15.58203125" customWidth="1"/>
    <col min="3324" max="3324" width="9.4140625" customWidth="1"/>
    <col min="3325" max="3325" width="12.4140625" customWidth="1"/>
    <col min="3326" max="3326" width="21.5" customWidth="1"/>
    <col min="3327" max="3327" width="9.5" customWidth="1"/>
    <col min="3328" max="3328" width="5.5" customWidth="1"/>
    <col min="3330" max="3330" width="10.1640625" customWidth="1"/>
    <col min="3331" max="3331" width="9.5" customWidth="1"/>
    <col min="3332" max="3332" width="9.58203125" customWidth="1"/>
    <col min="3333" max="3333" width="21.83203125" customWidth="1"/>
    <col min="3577" max="3577" width="6.08203125" customWidth="1"/>
    <col min="3578" max="3578" width="20.33203125" customWidth="1"/>
    <col min="3579" max="3579" width="15.58203125" customWidth="1"/>
    <col min="3580" max="3580" width="9.4140625" customWidth="1"/>
    <col min="3581" max="3581" width="12.4140625" customWidth="1"/>
    <col min="3582" max="3582" width="21.5" customWidth="1"/>
    <col min="3583" max="3583" width="9.5" customWidth="1"/>
    <col min="3584" max="3584" width="5.5" customWidth="1"/>
    <col min="3586" max="3586" width="10.1640625" customWidth="1"/>
    <col min="3587" max="3587" width="9.5" customWidth="1"/>
    <col min="3588" max="3588" width="9.58203125" customWidth="1"/>
    <col min="3589" max="3589" width="21.83203125" customWidth="1"/>
    <col min="3833" max="3833" width="6.08203125" customWidth="1"/>
    <col min="3834" max="3834" width="20.33203125" customWidth="1"/>
    <col min="3835" max="3835" width="15.58203125" customWidth="1"/>
    <col min="3836" max="3836" width="9.4140625" customWidth="1"/>
    <col min="3837" max="3837" width="12.4140625" customWidth="1"/>
    <col min="3838" max="3838" width="21.5" customWidth="1"/>
    <col min="3839" max="3839" width="9.5" customWidth="1"/>
    <col min="3840" max="3840" width="5.5" customWidth="1"/>
    <col min="3842" max="3842" width="10.1640625" customWidth="1"/>
    <col min="3843" max="3843" width="9.5" customWidth="1"/>
    <col min="3844" max="3844" width="9.58203125" customWidth="1"/>
    <col min="3845" max="3845" width="21.83203125" customWidth="1"/>
    <col min="4089" max="4089" width="6.08203125" customWidth="1"/>
    <col min="4090" max="4090" width="20.33203125" customWidth="1"/>
    <col min="4091" max="4091" width="15.58203125" customWidth="1"/>
    <col min="4092" max="4092" width="9.4140625" customWidth="1"/>
    <col min="4093" max="4093" width="12.4140625" customWidth="1"/>
    <col min="4094" max="4094" width="21.5" customWidth="1"/>
    <col min="4095" max="4095" width="9.5" customWidth="1"/>
    <col min="4096" max="4096" width="5.5" customWidth="1"/>
    <col min="4098" max="4098" width="10.1640625" customWidth="1"/>
    <col min="4099" max="4099" width="9.5" customWidth="1"/>
    <col min="4100" max="4100" width="9.58203125" customWidth="1"/>
    <col min="4101" max="4101" width="21.83203125" customWidth="1"/>
    <col min="4345" max="4345" width="6.08203125" customWidth="1"/>
    <col min="4346" max="4346" width="20.33203125" customWidth="1"/>
    <col min="4347" max="4347" width="15.58203125" customWidth="1"/>
    <col min="4348" max="4348" width="9.4140625" customWidth="1"/>
    <col min="4349" max="4349" width="12.4140625" customWidth="1"/>
    <col min="4350" max="4350" width="21.5" customWidth="1"/>
    <col min="4351" max="4351" width="9.5" customWidth="1"/>
    <col min="4352" max="4352" width="5.5" customWidth="1"/>
    <col min="4354" max="4354" width="10.1640625" customWidth="1"/>
    <col min="4355" max="4355" width="9.5" customWidth="1"/>
    <col min="4356" max="4356" width="9.58203125" customWidth="1"/>
    <col min="4357" max="4357" width="21.83203125" customWidth="1"/>
    <col min="4601" max="4601" width="6.08203125" customWidth="1"/>
    <col min="4602" max="4602" width="20.33203125" customWidth="1"/>
    <col min="4603" max="4603" width="15.58203125" customWidth="1"/>
    <col min="4604" max="4604" width="9.4140625" customWidth="1"/>
    <col min="4605" max="4605" width="12.4140625" customWidth="1"/>
    <col min="4606" max="4606" width="21.5" customWidth="1"/>
    <col min="4607" max="4607" width="9.5" customWidth="1"/>
    <col min="4608" max="4608" width="5.5" customWidth="1"/>
    <col min="4610" max="4610" width="10.1640625" customWidth="1"/>
    <col min="4611" max="4611" width="9.5" customWidth="1"/>
    <col min="4612" max="4612" width="9.58203125" customWidth="1"/>
    <col min="4613" max="4613" width="21.83203125" customWidth="1"/>
    <col min="4857" max="4857" width="6.08203125" customWidth="1"/>
    <col min="4858" max="4858" width="20.33203125" customWidth="1"/>
    <col min="4859" max="4859" width="15.58203125" customWidth="1"/>
    <col min="4860" max="4860" width="9.4140625" customWidth="1"/>
    <col min="4861" max="4861" width="12.4140625" customWidth="1"/>
    <col min="4862" max="4862" width="21.5" customWidth="1"/>
    <col min="4863" max="4863" width="9.5" customWidth="1"/>
    <col min="4864" max="4864" width="5.5" customWidth="1"/>
    <col min="4866" max="4866" width="10.1640625" customWidth="1"/>
    <col min="4867" max="4867" width="9.5" customWidth="1"/>
    <col min="4868" max="4868" width="9.58203125" customWidth="1"/>
    <col min="4869" max="4869" width="21.83203125" customWidth="1"/>
    <col min="5113" max="5113" width="6.08203125" customWidth="1"/>
    <col min="5114" max="5114" width="20.33203125" customWidth="1"/>
    <col min="5115" max="5115" width="15.58203125" customWidth="1"/>
    <col min="5116" max="5116" width="9.4140625" customWidth="1"/>
    <col min="5117" max="5117" width="12.4140625" customWidth="1"/>
    <col min="5118" max="5118" width="21.5" customWidth="1"/>
    <col min="5119" max="5119" width="9.5" customWidth="1"/>
    <col min="5120" max="5120" width="5.5" customWidth="1"/>
    <col min="5122" max="5122" width="10.1640625" customWidth="1"/>
    <col min="5123" max="5123" width="9.5" customWidth="1"/>
    <col min="5124" max="5124" width="9.58203125" customWidth="1"/>
    <col min="5125" max="5125" width="21.83203125" customWidth="1"/>
    <col min="5369" max="5369" width="6.08203125" customWidth="1"/>
    <col min="5370" max="5370" width="20.33203125" customWidth="1"/>
    <col min="5371" max="5371" width="15.58203125" customWidth="1"/>
    <col min="5372" max="5372" width="9.4140625" customWidth="1"/>
    <col min="5373" max="5373" width="12.4140625" customWidth="1"/>
    <col min="5374" max="5374" width="21.5" customWidth="1"/>
    <col min="5375" max="5375" width="9.5" customWidth="1"/>
    <col min="5376" max="5376" width="5.5" customWidth="1"/>
    <col min="5378" max="5378" width="10.1640625" customWidth="1"/>
    <col min="5379" max="5379" width="9.5" customWidth="1"/>
    <col min="5380" max="5380" width="9.58203125" customWidth="1"/>
    <col min="5381" max="5381" width="21.83203125" customWidth="1"/>
    <col min="5625" max="5625" width="6.08203125" customWidth="1"/>
    <col min="5626" max="5626" width="20.33203125" customWidth="1"/>
    <col min="5627" max="5627" width="15.58203125" customWidth="1"/>
    <col min="5628" max="5628" width="9.4140625" customWidth="1"/>
    <col min="5629" max="5629" width="12.4140625" customWidth="1"/>
    <col min="5630" max="5630" width="21.5" customWidth="1"/>
    <col min="5631" max="5631" width="9.5" customWidth="1"/>
    <col min="5632" max="5632" width="5.5" customWidth="1"/>
    <col min="5634" max="5634" width="10.1640625" customWidth="1"/>
    <col min="5635" max="5635" width="9.5" customWidth="1"/>
    <col min="5636" max="5636" width="9.58203125" customWidth="1"/>
    <col min="5637" max="5637" width="21.83203125" customWidth="1"/>
    <col min="5881" max="5881" width="6.08203125" customWidth="1"/>
    <col min="5882" max="5882" width="20.33203125" customWidth="1"/>
    <col min="5883" max="5883" width="15.58203125" customWidth="1"/>
    <col min="5884" max="5884" width="9.4140625" customWidth="1"/>
    <col min="5885" max="5885" width="12.4140625" customWidth="1"/>
    <col min="5886" max="5886" width="21.5" customWidth="1"/>
    <col min="5887" max="5887" width="9.5" customWidth="1"/>
    <col min="5888" max="5888" width="5.5" customWidth="1"/>
    <col min="5890" max="5890" width="10.1640625" customWidth="1"/>
    <col min="5891" max="5891" width="9.5" customWidth="1"/>
    <col min="5892" max="5892" width="9.58203125" customWidth="1"/>
    <col min="5893" max="5893" width="21.83203125" customWidth="1"/>
    <col min="6137" max="6137" width="6.08203125" customWidth="1"/>
    <col min="6138" max="6138" width="20.33203125" customWidth="1"/>
    <col min="6139" max="6139" width="15.58203125" customWidth="1"/>
    <col min="6140" max="6140" width="9.4140625" customWidth="1"/>
    <col min="6141" max="6141" width="12.4140625" customWidth="1"/>
    <col min="6142" max="6142" width="21.5" customWidth="1"/>
    <col min="6143" max="6143" width="9.5" customWidth="1"/>
    <col min="6144" max="6144" width="5.5" customWidth="1"/>
    <col min="6146" max="6146" width="10.1640625" customWidth="1"/>
    <col min="6147" max="6147" width="9.5" customWidth="1"/>
    <col min="6148" max="6148" width="9.58203125" customWidth="1"/>
    <col min="6149" max="6149" width="21.83203125" customWidth="1"/>
    <col min="6393" max="6393" width="6.08203125" customWidth="1"/>
    <col min="6394" max="6394" width="20.33203125" customWidth="1"/>
    <col min="6395" max="6395" width="15.58203125" customWidth="1"/>
    <col min="6396" max="6396" width="9.4140625" customWidth="1"/>
    <col min="6397" max="6397" width="12.4140625" customWidth="1"/>
    <col min="6398" max="6398" width="21.5" customWidth="1"/>
    <col min="6399" max="6399" width="9.5" customWidth="1"/>
    <col min="6400" max="6400" width="5.5" customWidth="1"/>
    <col min="6402" max="6402" width="10.1640625" customWidth="1"/>
    <col min="6403" max="6403" width="9.5" customWidth="1"/>
    <col min="6404" max="6404" width="9.58203125" customWidth="1"/>
    <col min="6405" max="6405" width="21.83203125" customWidth="1"/>
    <col min="6649" max="6649" width="6.08203125" customWidth="1"/>
    <col min="6650" max="6650" width="20.33203125" customWidth="1"/>
    <col min="6651" max="6651" width="15.58203125" customWidth="1"/>
    <col min="6652" max="6652" width="9.4140625" customWidth="1"/>
    <col min="6653" max="6653" width="12.4140625" customWidth="1"/>
    <col min="6654" max="6654" width="21.5" customWidth="1"/>
    <col min="6655" max="6655" width="9.5" customWidth="1"/>
    <col min="6656" max="6656" width="5.5" customWidth="1"/>
    <col min="6658" max="6658" width="10.1640625" customWidth="1"/>
    <col min="6659" max="6659" width="9.5" customWidth="1"/>
    <col min="6660" max="6660" width="9.58203125" customWidth="1"/>
    <col min="6661" max="6661" width="21.83203125" customWidth="1"/>
    <col min="6905" max="6905" width="6.08203125" customWidth="1"/>
    <col min="6906" max="6906" width="20.33203125" customWidth="1"/>
    <col min="6907" max="6907" width="15.58203125" customWidth="1"/>
    <col min="6908" max="6908" width="9.4140625" customWidth="1"/>
    <col min="6909" max="6909" width="12.4140625" customWidth="1"/>
    <col min="6910" max="6910" width="21.5" customWidth="1"/>
    <col min="6911" max="6911" width="9.5" customWidth="1"/>
    <col min="6912" max="6912" width="5.5" customWidth="1"/>
    <col min="6914" max="6914" width="10.1640625" customWidth="1"/>
    <col min="6915" max="6915" width="9.5" customWidth="1"/>
    <col min="6916" max="6916" width="9.58203125" customWidth="1"/>
    <col min="6917" max="6917" width="21.83203125" customWidth="1"/>
    <col min="7161" max="7161" width="6.08203125" customWidth="1"/>
    <col min="7162" max="7162" width="20.33203125" customWidth="1"/>
    <col min="7163" max="7163" width="15.58203125" customWidth="1"/>
    <col min="7164" max="7164" width="9.4140625" customWidth="1"/>
    <col min="7165" max="7165" width="12.4140625" customWidth="1"/>
    <col min="7166" max="7166" width="21.5" customWidth="1"/>
    <col min="7167" max="7167" width="9.5" customWidth="1"/>
    <col min="7168" max="7168" width="5.5" customWidth="1"/>
    <col min="7170" max="7170" width="10.1640625" customWidth="1"/>
    <col min="7171" max="7171" width="9.5" customWidth="1"/>
    <col min="7172" max="7172" width="9.58203125" customWidth="1"/>
    <col min="7173" max="7173" width="21.83203125" customWidth="1"/>
    <col min="7417" max="7417" width="6.08203125" customWidth="1"/>
    <col min="7418" max="7418" width="20.33203125" customWidth="1"/>
    <col min="7419" max="7419" width="15.58203125" customWidth="1"/>
    <col min="7420" max="7420" width="9.4140625" customWidth="1"/>
    <col min="7421" max="7421" width="12.4140625" customWidth="1"/>
    <col min="7422" max="7422" width="21.5" customWidth="1"/>
    <col min="7423" max="7423" width="9.5" customWidth="1"/>
    <col min="7424" max="7424" width="5.5" customWidth="1"/>
    <col min="7426" max="7426" width="10.1640625" customWidth="1"/>
    <col min="7427" max="7427" width="9.5" customWidth="1"/>
    <col min="7428" max="7428" width="9.58203125" customWidth="1"/>
    <col min="7429" max="7429" width="21.83203125" customWidth="1"/>
    <col min="7673" max="7673" width="6.08203125" customWidth="1"/>
    <col min="7674" max="7674" width="20.33203125" customWidth="1"/>
    <col min="7675" max="7675" width="15.58203125" customWidth="1"/>
    <col min="7676" max="7676" width="9.4140625" customWidth="1"/>
    <col min="7677" max="7677" width="12.4140625" customWidth="1"/>
    <col min="7678" max="7678" width="21.5" customWidth="1"/>
    <col min="7679" max="7679" width="9.5" customWidth="1"/>
    <col min="7680" max="7680" width="5.5" customWidth="1"/>
    <col min="7682" max="7682" width="10.1640625" customWidth="1"/>
    <col min="7683" max="7683" width="9.5" customWidth="1"/>
    <col min="7684" max="7684" width="9.58203125" customWidth="1"/>
    <col min="7685" max="7685" width="21.83203125" customWidth="1"/>
    <col min="7929" max="7929" width="6.08203125" customWidth="1"/>
    <col min="7930" max="7930" width="20.33203125" customWidth="1"/>
    <col min="7931" max="7931" width="15.58203125" customWidth="1"/>
    <col min="7932" max="7932" width="9.4140625" customWidth="1"/>
    <col min="7933" max="7933" width="12.4140625" customWidth="1"/>
    <col min="7934" max="7934" width="21.5" customWidth="1"/>
    <col min="7935" max="7935" width="9.5" customWidth="1"/>
    <col min="7936" max="7936" width="5.5" customWidth="1"/>
    <col min="7938" max="7938" width="10.1640625" customWidth="1"/>
    <col min="7939" max="7939" width="9.5" customWidth="1"/>
    <col min="7940" max="7940" width="9.58203125" customWidth="1"/>
    <col min="7941" max="7941" width="21.83203125" customWidth="1"/>
    <col min="8185" max="8185" width="6.08203125" customWidth="1"/>
    <col min="8186" max="8186" width="20.33203125" customWidth="1"/>
    <col min="8187" max="8187" width="15.58203125" customWidth="1"/>
    <col min="8188" max="8188" width="9.4140625" customWidth="1"/>
    <col min="8189" max="8189" width="12.4140625" customWidth="1"/>
    <col min="8190" max="8190" width="21.5" customWidth="1"/>
    <col min="8191" max="8191" width="9.5" customWidth="1"/>
    <col min="8192" max="8192" width="5.5" customWidth="1"/>
    <col min="8194" max="8194" width="10.1640625" customWidth="1"/>
    <col min="8195" max="8195" width="9.5" customWidth="1"/>
    <col min="8196" max="8196" width="9.58203125" customWidth="1"/>
    <col min="8197" max="8197" width="21.83203125" customWidth="1"/>
    <col min="8441" max="8441" width="6.08203125" customWidth="1"/>
    <col min="8442" max="8442" width="20.33203125" customWidth="1"/>
    <col min="8443" max="8443" width="15.58203125" customWidth="1"/>
    <col min="8444" max="8444" width="9.4140625" customWidth="1"/>
    <col min="8445" max="8445" width="12.4140625" customWidth="1"/>
    <col min="8446" max="8446" width="21.5" customWidth="1"/>
    <col min="8447" max="8447" width="9.5" customWidth="1"/>
    <col min="8448" max="8448" width="5.5" customWidth="1"/>
    <col min="8450" max="8450" width="10.1640625" customWidth="1"/>
    <col min="8451" max="8451" width="9.5" customWidth="1"/>
    <col min="8452" max="8452" width="9.58203125" customWidth="1"/>
    <col min="8453" max="8453" width="21.83203125" customWidth="1"/>
    <col min="8697" max="8697" width="6.08203125" customWidth="1"/>
    <col min="8698" max="8698" width="20.33203125" customWidth="1"/>
    <col min="8699" max="8699" width="15.58203125" customWidth="1"/>
    <col min="8700" max="8700" width="9.4140625" customWidth="1"/>
    <col min="8701" max="8701" width="12.4140625" customWidth="1"/>
    <col min="8702" max="8702" width="21.5" customWidth="1"/>
    <col min="8703" max="8703" width="9.5" customWidth="1"/>
    <col min="8704" max="8704" width="5.5" customWidth="1"/>
    <col min="8706" max="8706" width="10.1640625" customWidth="1"/>
    <col min="8707" max="8707" width="9.5" customWidth="1"/>
    <col min="8708" max="8708" width="9.58203125" customWidth="1"/>
    <col min="8709" max="8709" width="21.83203125" customWidth="1"/>
    <col min="8953" max="8953" width="6.08203125" customWidth="1"/>
    <col min="8954" max="8954" width="20.33203125" customWidth="1"/>
    <col min="8955" max="8955" width="15.58203125" customWidth="1"/>
    <col min="8956" max="8956" width="9.4140625" customWidth="1"/>
    <col min="8957" max="8957" width="12.4140625" customWidth="1"/>
    <col min="8958" max="8958" width="21.5" customWidth="1"/>
    <col min="8959" max="8959" width="9.5" customWidth="1"/>
    <col min="8960" max="8960" width="5.5" customWidth="1"/>
    <col min="8962" max="8962" width="10.1640625" customWidth="1"/>
    <col min="8963" max="8963" width="9.5" customWidth="1"/>
    <col min="8964" max="8964" width="9.58203125" customWidth="1"/>
    <col min="8965" max="8965" width="21.83203125" customWidth="1"/>
    <col min="9209" max="9209" width="6.08203125" customWidth="1"/>
    <col min="9210" max="9210" width="20.33203125" customWidth="1"/>
    <col min="9211" max="9211" width="15.58203125" customWidth="1"/>
    <col min="9212" max="9212" width="9.4140625" customWidth="1"/>
    <col min="9213" max="9213" width="12.4140625" customWidth="1"/>
    <col min="9214" max="9214" width="21.5" customWidth="1"/>
    <col min="9215" max="9215" width="9.5" customWidth="1"/>
    <col min="9216" max="9216" width="5.5" customWidth="1"/>
    <col min="9218" max="9218" width="10.1640625" customWidth="1"/>
    <col min="9219" max="9219" width="9.5" customWidth="1"/>
    <col min="9220" max="9220" width="9.58203125" customWidth="1"/>
    <col min="9221" max="9221" width="21.83203125" customWidth="1"/>
    <col min="9465" max="9465" width="6.08203125" customWidth="1"/>
    <col min="9466" max="9466" width="20.33203125" customWidth="1"/>
    <col min="9467" max="9467" width="15.58203125" customWidth="1"/>
    <col min="9468" max="9468" width="9.4140625" customWidth="1"/>
    <col min="9469" max="9469" width="12.4140625" customWidth="1"/>
    <col min="9470" max="9470" width="21.5" customWidth="1"/>
    <col min="9471" max="9471" width="9.5" customWidth="1"/>
    <col min="9472" max="9472" width="5.5" customWidth="1"/>
    <col min="9474" max="9474" width="10.1640625" customWidth="1"/>
    <col min="9475" max="9475" width="9.5" customWidth="1"/>
    <col min="9476" max="9476" width="9.58203125" customWidth="1"/>
    <col min="9477" max="9477" width="21.83203125" customWidth="1"/>
    <col min="9721" max="9721" width="6.08203125" customWidth="1"/>
    <col min="9722" max="9722" width="20.33203125" customWidth="1"/>
    <col min="9723" max="9723" width="15.58203125" customWidth="1"/>
    <col min="9724" max="9724" width="9.4140625" customWidth="1"/>
    <col min="9725" max="9725" width="12.4140625" customWidth="1"/>
    <col min="9726" max="9726" width="21.5" customWidth="1"/>
    <col min="9727" max="9727" width="9.5" customWidth="1"/>
    <col min="9728" max="9728" width="5.5" customWidth="1"/>
    <col min="9730" max="9730" width="10.1640625" customWidth="1"/>
    <col min="9731" max="9731" width="9.5" customWidth="1"/>
    <col min="9732" max="9732" width="9.58203125" customWidth="1"/>
    <col min="9733" max="9733" width="21.83203125" customWidth="1"/>
    <col min="9977" max="9977" width="6.08203125" customWidth="1"/>
    <col min="9978" max="9978" width="20.33203125" customWidth="1"/>
    <col min="9979" max="9979" width="15.58203125" customWidth="1"/>
    <col min="9980" max="9980" width="9.4140625" customWidth="1"/>
    <col min="9981" max="9981" width="12.4140625" customWidth="1"/>
    <col min="9982" max="9982" width="21.5" customWidth="1"/>
    <col min="9983" max="9983" width="9.5" customWidth="1"/>
    <col min="9984" max="9984" width="5.5" customWidth="1"/>
    <col min="9986" max="9986" width="10.1640625" customWidth="1"/>
    <col min="9987" max="9987" width="9.5" customWidth="1"/>
    <col min="9988" max="9988" width="9.58203125" customWidth="1"/>
    <col min="9989" max="9989" width="21.83203125" customWidth="1"/>
    <col min="10233" max="10233" width="6.08203125" customWidth="1"/>
    <col min="10234" max="10234" width="20.33203125" customWidth="1"/>
    <col min="10235" max="10235" width="15.58203125" customWidth="1"/>
    <col min="10236" max="10236" width="9.4140625" customWidth="1"/>
    <col min="10237" max="10237" width="12.4140625" customWidth="1"/>
    <col min="10238" max="10238" width="21.5" customWidth="1"/>
    <col min="10239" max="10239" width="9.5" customWidth="1"/>
    <col min="10240" max="10240" width="5.5" customWidth="1"/>
    <col min="10242" max="10242" width="10.1640625" customWidth="1"/>
    <col min="10243" max="10243" width="9.5" customWidth="1"/>
    <col min="10244" max="10244" width="9.58203125" customWidth="1"/>
    <col min="10245" max="10245" width="21.83203125" customWidth="1"/>
    <col min="10489" max="10489" width="6.08203125" customWidth="1"/>
    <col min="10490" max="10490" width="20.33203125" customWidth="1"/>
    <col min="10491" max="10491" width="15.58203125" customWidth="1"/>
    <col min="10492" max="10492" width="9.4140625" customWidth="1"/>
    <col min="10493" max="10493" width="12.4140625" customWidth="1"/>
    <col min="10494" max="10494" width="21.5" customWidth="1"/>
    <col min="10495" max="10495" width="9.5" customWidth="1"/>
    <col min="10496" max="10496" width="5.5" customWidth="1"/>
    <col min="10498" max="10498" width="10.1640625" customWidth="1"/>
    <col min="10499" max="10499" width="9.5" customWidth="1"/>
    <col min="10500" max="10500" width="9.58203125" customWidth="1"/>
    <col min="10501" max="10501" width="21.83203125" customWidth="1"/>
    <col min="10745" max="10745" width="6.08203125" customWidth="1"/>
    <col min="10746" max="10746" width="20.33203125" customWidth="1"/>
    <col min="10747" max="10747" width="15.58203125" customWidth="1"/>
    <col min="10748" max="10748" width="9.4140625" customWidth="1"/>
    <col min="10749" max="10749" width="12.4140625" customWidth="1"/>
    <col min="10750" max="10750" width="21.5" customWidth="1"/>
    <col min="10751" max="10751" width="9.5" customWidth="1"/>
    <col min="10752" max="10752" width="5.5" customWidth="1"/>
    <col min="10754" max="10754" width="10.1640625" customWidth="1"/>
    <col min="10755" max="10755" width="9.5" customWidth="1"/>
    <col min="10756" max="10756" width="9.58203125" customWidth="1"/>
    <col min="10757" max="10757" width="21.83203125" customWidth="1"/>
    <col min="11001" max="11001" width="6.08203125" customWidth="1"/>
    <col min="11002" max="11002" width="20.33203125" customWidth="1"/>
    <col min="11003" max="11003" width="15.58203125" customWidth="1"/>
    <col min="11004" max="11004" width="9.4140625" customWidth="1"/>
    <col min="11005" max="11005" width="12.4140625" customWidth="1"/>
    <col min="11006" max="11006" width="21.5" customWidth="1"/>
    <col min="11007" max="11007" width="9.5" customWidth="1"/>
    <col min="11008" max="11008" width="5.5" customWidth="1"/>
    <col min="11010" max="11010" width="10.1640625" customWidth="1"/>
    <col min="11011" max="11011" width="9.5" customWidth="1"/>
    <col min="11012" max="11012" width="9.58203125" customWidth="1"/>
    <col min="11013" max="11013" width="21.83203125" customWidth="1"/>
    <col min="11257" max="11257" width="6.08203125" customWidth="1"/>
    <col min="11258" max="11258" width="20.33203125" customWidth="1"/>
    <col min="11259" max="11259" width="15.58203125" customWidth="1"/>
    <col min="11260" max="11260" width="9.4140625" customWidth="1"/>
    <col min="11261" max="11261" width="12.4140625" customWidth="1"/>
    <col min="11262" max="11262" width="21.5" customWidth="1"/>
    <col min="11263" max="11263" width="9.5" customWidth="1"/>
    <col min="11264" max="11264" width="5.5" customWidth="1"/>
    <col min="11266" max="11266" width="10.1640625" customWidth="1"/>
    <col min="11267" max="11267" width="9.5" customWidth="1"/>
    <col min="11268" max="11268" width="9.58203125" customWidth="1"/>
    <col min="11269" max="11269" width="21.83203125" customWidth="1"/>
    <col min="11513" max="11513" width="6.08203125" customWidth="1"/>
    <col min="11514" max="11514" width="20.33203125" customWidth="1"/>
    <col min="11515" max="11515" width="15.58203125" customWidth="1"/>
    <col min="11516" max="11516" width="9.4140625" customWidth="1"/>
    <col min="11517" max="11517" width="12.4140625" customWidth="1"/>
    <col min="11518" max="11518" width="21.5" customWidth="1"/>
    <col min="11519" max="11519" width="9.5" customWidth="1"/>
    <col min="11520" max="11520" width="5.5" customWidth="1"/>
    <col min="11522" max="11522" width="10.1640625" customWidth="1"/>
    <col min="11523" max="11523" width="9.5" customWidth="1"/>
    <col min="11524" max="11524" width="9.58203125" customWidth="1"/>
    <col min="11525" max="11525" width="21.83203125" customWidth="1"/>
    <col min="11769" max="11769" width="6.08203125" customWidth="1"/>
    <col min="11770" max="11770" width="20.33203125" customWidth="1"/>
    <col min="11771" max="11771" width="15.58203125" customWidth="1"/>
    <col min="11772" max="11772" width="9.4140625" customWidth="1"/>
    <col min="11773" max="11773" width="12.4140625" customWidth="1"/>
    <col min="11774" max="11774" width="21.5" customWidth="1"/>
    <col min="11775" max="11775" width="9.5" customWidth="1"/>
    <col min="11776" max="11776" width="5.5" customWidth="1"/>
    <col min="11778" max="11778" width="10.1640625" customWidth="1"/>
    <col min="11779" max="11779" width="9.5" customWidth="1"/>
    <col min="11780" max="11780" width="9.58203125" customWidth="1"/>
    <col min="11781" max="11781" width="21.83203125" customWidth="1"/>
    <col min="12025" max="12025" width="6.08203125" customWidth="1"/>
    <col min="12026" max="12026" width="20.33203125" customWidth="1"/>
    <col min="12027" max="12027" width="15.58203125" customWidth="1"/>
    <col min="12028" max="12028" width="9.4140625" customWidth="1"/>
    <col min="12029" max="12029" width="12.4140625" customWidth="1"/>
    <col min="12030" max="12030" width="21.5" customWidth="1"/>
    <col min="12031" max="12031" width="9.5" customWidth="1"/>
    <col min="12032" max="12032" width="5.5" customWidth="1"/>
    <col min="12034" max="12034" width="10.1640625" customWidth="1"/>
    <col min="12035" max="12035" width="9.5" customWidth="1"/>
    <col min="12036" max="12036" width="9.58203125" customWidth="1"/>
    <col min="12037" max="12037" width="21.83203125" customWidth="1"/>
    <col min="12281" max="12281" width="6.08203125" customWidth="1"/>
    <col min="12282" max="12282" width="20.33203125" customWidth="1"/>
    <col min="12283" max="12283" width="15.58203125" customWidth="1"/>
    <col min="12284" max="12284" width="9.4140625" customWidth="1"/>
    <col min="12285" max="12285" width="12.4140625" customWidth="1"/>
    <col min="12286" max="12286" width="21.5" customWidth="1"/>
    <col min="12287" max="12287" width="9.5" customWidth="1"/>
    <col min="12288" max="12288" width="5.5" customWidth="1"/>
    <col min="12290" max="12290" width="10.1640625" customWidth="1"/>
    <col min="12291" max="12291" width="9.5" customWidth="1"/>
    <col min="12292" max="12292" width="9.58203125" customWidth="1"/>
    <col min="12293" max="12293" width="21.83203125" customWidth="1"/>
    <col min="12537" max="12537" width="6.08203125" customWidth="1"/>
    <col min="12538" max="12538" width="20.33203125" customWidth="1"/>
    <col min="12539" max="12539" width="15.58203125" customWidth="1"/>
    <col min="12540" max="12540" width="9.4140625" customWidth="1"/>
    <col min="12541" max="12541" width="12.4140625" customWidth="1"/>
    <col min="12542" max="12542" width="21.5" customWidth="1"/>
    <col min="12543" max="12543" width="9.5" customWidth="1"/>
    <col min="12544" max="12544" width="5.5" customWidth="1"/>
    <col min="12546" max="12546" width="10.1640625" customWidth="1"/>
    <col min="12547" max="12547" width="9.5" customWidth="1"/>
    <col min="12548" max="12548" width="9.58203125" customWidth="1"/>
    <col min="12549" max="12549" width="21.83203125" customWidth="1"/>
    <col min="12793" max="12793" width="6.08203125" customWidth="1"/>
    <col min="12794" max="12794" width="20.33203125" customWidth="1"/>
    <col min="12795" max="12795" width="15.58203125" customWidth="1"/>
    <col min="12796" max="12796" width="9.4140625" customWidth="1"/>
    <col min="12797" max="12797" width="12.4140625" customWidth="1"/>
    <col min="12798" max="12798" width="21.5" customWidth="1"/>
    <col min="12799" max="12799" width="9.5" customWidth="1"/>
    <col min="12800" max="12800" width="5.5" customWidth="1"/>
    <col min="12802" max="12802" width="10.1640625" customWidth="1"/>
    <col min="12803" max="12803" width="9.5" customWidth="1"/>
    <col min="12804" max="12804" width="9.58203125" customWidth="1"/>
    <col min="12805" max="12805" width="21.83203125" customWidth="1"/>
    <col min="13049" max="13049" width="6.08203125" customWidth="1"/>
    <col min="13050" max="13050" width="20.33203125" customWidth="1"/>
    <col min="13051" max="13051" width="15.58203125" customWidth="1"/>
    <col min="13052" max="13052" width="9.4140625" customWidth="1"/>
    <col min="13053" max="13053" width="12.4140625" customWidth="1"/>
    <col min="13054" max="13054" width="21.5" customWidth="1"/>
    <col min="13055" max="13055" width="9.5" customWidth="1"/>
    <col min="13056" max="13056" width="5.5" customWidth="1"/>
    <col min="13058" max="13058" width="10.1640625" customWidth="1"/>
    <col min="13059" max="13059" width="9.5" customWidth="1"/>
    <col min="13060" max="13060" width="9.58203125" customWidth="1"/>
    <col min="13061" max="13061" width="21.83203125" customWidth="1"/>
    <col min="13305" max="13305" width="6.08203125" customWidth="1"/>
    <col min="13306" max="13306" width="20.33203125" customWidth="1"/>
    <col min="13307" max="13307" width="15.58203125" customWidth="1"/>
    <col min="13308" max="13308" width="9.4140625" customWidth="1"/>
    <col min="13309" max="13309" width="12.4140625" customWidth="1"/>
    <col min="13310" max="13310" width="21.5" customWidth="1"/>
    <col min="13311" max="13311" width="9.5" customWidth="1"/>
    <col min="13312" max="13312" width="5.5" customWidth="1"/>
    <col min="13314" max="13314" width="10.1640625" customWidth="1"/>
    <col min="13315" max="13315" width="9.5" customWidth="1"/>
    <col min="13316" max="13316" width="9.58203125" customWidth="1"/>
    <col min="13317" max="13317" width="21.83203125" customWidth="1"/>
    <col min="13561" max="13561" width="6.08203125" customWidth="1"/>
    <col min="13562" max="13562" width="20.33203125" customWidth="1"/>
    <col min="13563" max="13563" width="15.58203125" customWidth="1"/>
    <col min="13564" max="13564" width="9.4140625" customWidth="1"/>
    <col min="13565" max="13565" width="12.4140625" customWidth="1"/>
    <col min="13566" max="13566" width="21.5" customWidth="1"/>
    <col min="13567" max="13567" width="9.5" customWidth="1"/>
    <col min="13568" max="13568" width="5.5" customWidth="1"/>
    <col min="13570" max="13570" width="10.1640625" customWidth="1"/>
    <col min="13571" max="13571" width="9.5" customWidth="1"/>
    <col min="13572" max="13572" width="9.58203125" customWidth="1"/>
    <col min="13573" max="13573" width="21.83203125" customWidth="1"/>
    <col min="13817" max="13817" width="6.08203125" customWidth="1"/>
    <col min="13818" max="13818" width="20.33203125" customWidth="1"/>
    <col min="13819" max="13819" width="15.58203125" customWidth="1"/>
    <col min="13820" max="13820" width="9.4140625" customWidth="1"/>
    <col min="13821" max="13821" width="12.4140625" customWidth="1"/>
    <col min="13822" max="13822" width="21.5" customWidth="1"/>
    <col min="13823" max="13823" width="9.5" customWidth="1"/>
    <col min="13824" max="13824" width="5.5" customWidth="1"/>
    <col min="13826" max="13826" width="10.1640625" customWidth="1"/>
    <col min="13827" max="13827" width="9.5" customWidth="1"/>
    <col min="13828" max="13828" width="9.58203125" customWidth="1"/>
    <col min="13829" max="13829" width="21.83203125" customWidth="1"/>
    <col min="14073" max="14073" width="6.08203125" customWidth="1"/>
    <col min="14074" max="14074" width="20.33203125" customWidth="1"/>
    <col min="14075" max="14075" width="15.58203125" customWidth="1"/>
    <col min="14076" max="14076" width="9.4140625" customWidth="1"/>
    <col min="14077" max="14077" width="12.4140625" customWidth="1"/>
    <col min="14078" max="14078" width="21.5" customWidth="1"/>
    <col min="14079" max="14079" width="9.5" customWidth="1"/>
    <col min="14080" max="14080" width="5.5" customWidth="1"/>
    <col min="14082" max="14082" width="10.1640625" customWidth="1"/>
    <col min="14083" max="14083" width="9.5" customWidth="1"/>
    <col min="14084" max="14084" width="9.58203125" customWidth="1"/>
    <col min="14085" max="14085" width="21.83203125" customWidth="1"/>
    <col min="14329" max="14329" width="6.08203125" customWidth="1"/>
    <col min="14330" max="14330" width="20.33203125" customWidth="1"/>
    <col min="14331" max="14331" width="15.58203125" customWidth="1"/>
    <col min="14332" max="14332" width="9.4140625" customWidth="1"/>
    <col min="14333" max="14333" width="12.4140625" customWidth="1"/>
    <col min="14334" max="14334" width="21.5" customWidth="1"/>
    <col min="14335" max="14335" width="9.5" customWidth="1"/>
    <col min="14336" max="14336" width="5.5" customWidth="1"/>
    <col min="14338" max="14338" width="10.1640625" customWidth="1"/>
    <col min="14339" max="14339" width="9.5" customWidth="1"/>
    <col min="14340" max="14340" width="9.58203125" customWidth="1"/>
    <col min="14341" max="14341" width="21.83203125" customWidth="1"/>
    <col min="14585" max="14585" width="6.08203125" customWidth="1"/>
    <col min="14586" max="14586" width="20.33203125" customWidth="1"/>
    <col min="14587" max="14587" width="15.58203125" customWidth="1"/>
    <col min="14588" max="14588" width="9.4140625" customWidth="1"/>
    <col min="14589" max="14589" width="12.4140625" customWidth="1"/>
    <col min="14590" max="14590" width="21.5" customWidth="1"/>
    <col min="14591" max="14591" width="9.5" customWidth="1"/>
    <col min="14592" max="14592" width="5.5" customWidth="1"/>
    <col min="14594" max="14594" width="10.1640625" customWidth="1"/>
    <col min="14595" max="14595" width="9.5" customWidth="1"/>
    <col min="14596" max="14596" width="9.58203125" customWidth="1"/>
    <col min="14597" max="14597" width="21.83203125" customWidth="1"/>
    <col min="14841" max="14841" width="6.08203125" customWidth="1"/>
    <col min="14842" max="14842" width="20.33203125" customWidth="1"/>
    <col min="14843" max="14843" width="15.58203125" customWidth="1"/>
    <col min="14844" max="14844" width="9.4140625" customWidth="1"/>
    <col min="14845" max="14845" width="12.4140625" customWidth="1"/>
    <col min="14846" max="14846" width="21.5" customWidth="1"/>
    <col min="14847" max="14847" width="9.5" customWidth="1"/>
    <col min="14848" max="14848" width="5.5" customWidth="1"/>
    <col min="14850" max="14850" width="10.1640625" customWidth="1"/>
    <col min="14851" max="14851" width="9.5" customWidth="1"/>
    <col min="14852" max="14852" width="9.58203125" customWidth="1"/>
    <col min="14853" max="14853" width="21.83203125" customWidth="1"/>
    <col min="15097" max="15097" width="6.08203125" customWidth="1"/>
    <col min="15098" max="15098" width="20.33203125" customWidth="1"/>
    <col min="15099" max="15099" width="15.58203125" customWidth="1"/>
    <col min="15100" max="15100" width="9.4140625" customWidth="1"/>
    <col min="15101" max="15101" width="12.4140625" customWidth="1"/>
    <col min="15102" max="15102" width="21.5" customWidth="1"/>
    <col min="15103" max="15103" width="9.5" customWidth="1"/>
    <col min="15104" max="15104" width="5.5" customWidth="1"/>
    <col min="15106" max="15106" width="10.1640625" customWidth="1"/>
    <col min="15107" max="15107" width="9.5" customWidth="1"/>
    <col min="15108" max="15108" width="9.58203125" customWidth="1"/>
    <col min="15109" max="15109" width="21.83203125" customWidth="1"/>
    <col min="15353" max="15353" width="6.08203125" customWidth="1"/>
    <col min="15354" max="15354" width="20.33203125" customWidth="1"/>
    <col min="15355" max="15355" width="15.58203125" customWidth="1"/>
    <col min="15356" max="15356" width="9.4140625" customWidth="1"/>
    <col min="15357" max="15357" width="12.4140625" customWidth="1"/>
    <col min="15358" max="15358" width="21.5" customWidth="1"/>
    <col min="15359" max="15359" width="9.5" customWidth="1"/>
    <col min="15360" max="15360" width="5.5" customWidth="1"/>
    <col min="15362" max="15362" width="10.1640625" customWidth="1"/>
    <col min="15363" max="15363" width="9.5" customWidth="1"/>
    <col min="15364" max="15364" width="9.58203125" customWidth="1"/>
    <col min="15365" max="15365" width="21.83203125" customWidth="1"/>
    <col min="15609" max="15609" width="6.08203125" customWidth="1"/>
    <col min="15610" max="15610" width="20.33203125" customWidth="1"/>
    <col min="15611" max="15611" width="15.58203125" customWidth="1"/>
    <col min="15612" max="15612" width="9.4140625" customWidth="1"/>
    <col min="15613" max="15613" width="12.4140625" customWidth="1"/>
    <col min="15614" max="15614" width="21.5" customWidth="1"/>
    <col min="15615" max="15615" width="9.5" customWidth="1"/>
    <col min="15616" max="15616" width="5.5" customWidth="1"/>
    <col min="15618" max="15618" width="10.1640625" customWidth="1"/>
    <col min="15619" max="15619" width="9.5" customWidth="1"/>
    <col min="15620" max="15620" width="9.58203125" customWidth="1"/>
    <col min="15621" max="15621" width="21.83203125" customWidth="1"/>
    <col min="15865" max="15865" width="6.08203125" customWidth="1"/>
    <col min="15866" max="15866" width="20.33203125" customWidth="1"/>
    <col min="15867" max="15867" width="15.58203125" customWidth="1"/>
    <col min="15868" max="15868" width="9.4140625" customWidth="1"/>
    <col min="15869" max="15869" width="12.4140625" customWidth="1"/>
    <col min="15870" max="15870" width="21.5" customWidth="1"/>
    <col min="15871" max="15871" width="9.5" customWidth="1"/>
    <col min="15872" max="15872" width="5.5" customWidth="1"/>
    <col min="15874" max="15874" width="10.1640625" customWidth="1"/>
    <col min="15875" max="15875" width="9.5" customWidth="1"/>
    <col min="15876" max="15876" width="9.58203125" customWidth="1"/>
    <col min="15877" max="15877" width="21.83203125" customWidth="1"/>
    <col min="16121" max="16121" width="6.08203125" customWidth="1"/>
    <col min="16122" max="16122" width="20.33203125" customWidth="1"/>
    <col min="16123" max="16123" width="15.58203125" customWidth="1"/>
    <col min="16124" max="16124" width="9.4140625" customWidth="1"/>
    <col min="16125" max="16125" width="12.4140625" customWidth="1"/>
    <col min="16126" max="16126" width="21.5" customWidth="1"/>
    <col min="16127" max="16127" width="9.5" customWidth="1"/>
    <col min="16128" max="16128" width="5.5" customWidth="1"/>
    <col min="16130" max="16130" width="10.1640625" customWidth="1"/>
    <col min="16131" max="16131" width="9.5" customWidth="1"/>
    <col min="16132" max="16132" width="9.58203125" customWidth="1"/>
    <col min="16133" max="16133" width="21.83203125" customWidth="1"/>
  </cols>
  <sheetData>
    <row r="1" spans="1:11" ht="45" customHeight="1" x14ac:dyDescent="0.35">
      <c r="A1" s="142" t="s">
        <v>148</v>
      </c>
      <c r="B1" s="143"/>
      <c r="C1" s="143"/>
      <c r="D1" s="143"/>
      <c r="E1" s="143"/>
      <c r="F1" s="143"/>
      <c r="G1" s="143"/>
      <c r="H1" s="143"/>
      <c r="I1" s="143"/>
      <c r="J1" s="144"/>
    </row>
    <row r="2" spans="1:11" ht="21.9" customHeight="1" x14ac:dyDescent="0.35">
      <c r="A2" s="8" t="s">
        <v>78</v>
      </c>
      <c r="B2" s="8" t="s">
        <v>0</v>
      </c>
      <c r="C2" s="136" t="s">
        <v>1</v>
      </c>
      <c r="D2" s="161" t="s">
        <v>2</v>
      </c>
      <c r="E2" s="161"/>
      <c r="F2" s="162" t="s">
        <v>3</v>
      </c>
      <c r="G2" s="9" t="s">
        <v>81</v>
      </c>
      <c r="H2" s="9" t="s">
        <v>82</v>
      </c>
      <c r="I2" s="136" t="s">
        <v>87</v>
      </c>
      <c r="J2" s="136" t="s">
        <v>84</v>
      </c>
    </row>
    <row r="3" spans="1:11" ht="21.9" customHeight="1" x14ac:dyDescent="0.35">
      <c r="A3" s="2">
        <v>464</v>
      </c>
      <c r="B3" s="50">
        <v>0.48680555555555599</v>
      </c>
      <c r="C3" s="138" t="s">
        <v>10</v>
      </c>
      <c r="D3" s="4" t="s">
        <v>136</v>
      </c>
      <c r="E3" s="4" t="s">
        <v>26</v>
      </c>
      <c r="F3" s="4" t="s">
        <v>137</v>
      </c>
      <c r="G3" s="138">
        <v>135</v>
      </c>
      <c r="H3" s="138">
        <v>69.5</v>
      </c>
      <c r="I3" s="139">
        <f>G3/180*100</f>
        <v>75</v>
      </c>
      <c r="J3" s="138">
        <v>1</v>
      </c>
    </row>
    <row r="4" spans="1:11" ht="21.9" customHeight="1" x14ac:dyDescent="0.35">
      <c r="A4" s="2">
        <v>458</v>
      </c>
      <c r="B4" s="50">
        <v>0.45347222222222222</v>
      </c>
      <c r="C4" s="138" t="s">
        <v>4</v>
      </c>
      <c r="D4" s="4" t="s">
        <v>40</v>
      </c>
      <c r="E4" s="4" t="s">
        <v>41</v>
      </c>
      <c r="F4" s="4" t="s">
        <v>129</v>
      </c>
      <c r="G4" s="138">
        <v>131.5</v>
      </c>
      <c r="H4" s="138">
        <v>67</v>
      </c>
      <c r="I4" s="139">
        <f>G4/180*100</f>
        <v>73.055555555555557</v>
      </c>
      <c r="J4" s="138">
        <v>2</v>
      </c>
    </row>
    <row r="5" spans="1:11" ht="21.9" customHeight="1" x14ac:dyDescent="0.35">
      <c r="A5" s="2">
        <v>466</v>
      </c>
      <c r="B5" s="50">
        <v>0.49791666666666701</v>
      </c>
      <c r="C5" s="138" t="s">
        <v>50</v>
      </c>
      <c r="D5" s="4" t="s">
        <v>141</v>
      </c>
      <c r="E5" s="4" t="s">
        <v>51</v>
      </c>
      <c r="F5" s="4" t="s">
        <v>52</v>
      </c>
      <c r="G5" s="138">
        <v>130</v>
      </c>
      <c r="H5" s="138">
        <v>67.5</v>
      </c>
      <c r="I5" s="139">
        <f>G5/180*100</f>
        <v>72.222222222222214</v>
      </c>
      <c r="J5" s="138">
        <v>3</v>
      </c>
    </row>
    <row r="6" spans="1:11" ht="21.9" customHeight="1" x14ac:dyDescent="0.35">
      <c r="A6" s="2">
        <v>462</v>
      </c>
      <c r="B6" s="50">
        <v>0.47569444444444497</v>
      </c>
      <c r="C6" s="138" t="s">
        <v>10</v>
      </c>
      <c r="D6" s="4" t="s">
        <v>134</v>
      </c>
      <c r="E6" s="4" t="s">
        <v>46</v>
      </c>
      <c r="F6" s="4" t="s">
        <v>47</v>
      </c>
      <c r="G6" s="138">
        <v>127</v>
      </c>
      <c r="H6" s="138">
        <v>53</v>
      </c>
      <c r="I6" s="139">
        <f>G6/180*100</f>
        <v>70.555555555555557</v>
      </c>
      <c r="J6" s="138">
        <v>4</v>
      </c>
    </row>
    <row r="7" spans="1:11" ht="21.9" customHeight="1" x14ac:dyDescent="0.35">
      <c r="A7" s="2">
        <v>469</v>
      </c>
      <c r="B7" s="50">
        <v>0.51458333333333395</v>
      </c>
      <c r="C7" s="138" t="s">
        <v>17</v>
      </c>
      <c r="D7" s="4" t="s">
        <v>147</v>
      </c>
      <c r="E7" s="4" t="s">
        <v>48</v>
      </c>
      <c r="F7" s="4" t="s">
        <v>49</v>
      </c>
      <c r="G7" s="138">
        <v>126.5</v>
      </c>
      <c r="H7" s="138">
        <v>64</v>
      </c>
      <c r="I7" s="139">
        <f>G7/180*100</f>
        <v>70.277777777777771</v>
      </c>
      <c r="J7" s="138">
        <v>5</v>
      </c>
    </row>
    <row r="8" spans="1:11" ht="21.9" customHeight="1" x14ac:dyDescent="0.35">
      <c r="A8" s="2">
        <v>457</v>
      </c>
      <c r="B8" s="50">
        <v>0.42916666666666697</v>
      </c>
      <c r="C8" s="138" t="s">
        <v>125</v>
      </c>
      <c r="D8" s="4" t="s">
        <v>126</v>
      </c>
      <c r="E8" s="4" t="s">
        <v>127</v>
      </c>
      <c r="F8" s="4" t="s">
        <v>128</v>
      </c>
      <c r="G8" s="138">
        <v>125.5</v>
      </c>
      <c r="H8" s="138">
        <v>64</v>
      </c>
      <c r="I8" s="139">
        <f>G8/180*100</f>
        <v>69.722222222222214</v>
      </c>
      <c r="J8" s="138">
        <v>6</v>
      </c>
    </row>
    <row r="9" spans="1:11" ht="21.9" customHeight="1" x14ac:dyDescent="0.35">
      <c r="A9" s="2">
        <v>467</v>
      </c>
      <c r="B9" s="50">
        <v>0.50347222222222299</v>
      </c>
      <c r="C9" s="138" t="s">
        <v>10</v>
      </c>
      <c r="D9" s="4" t="s">
        <v>38</v>
      </c>
      <c r="E9" s="4" t="s">
        <v>142</v>
      </c>
      <c r="F9" s="4" t="s">
        <v>39</v>
      </c>
      <c r="G9" s="138">
        <v>123</v>
      </c>
      <c r="H9" s="138">
        <v>61.5</v>
      </c>
      <c r="I9" s="139">
        <f>G9/180*100</f>
        <v>68.333333333333329</v>
      </c>
      <c r="J9" s="138"/>
    </row>
    <row r="10" spans="1:11" ht="21.9" customHeight="1" x14ac:dyDescent="0.35">
      <c r="A10" s="2">
        <v>459</v>
      </c>
      <c r="B10" s="50">
        <v>0.45902777777777781</v>
      </c>
      <c r="C10" s="138" t="s">
        <v>33</v>
      </c>
      <c r="D10" s="4" t="s">
        <v>43</v>
      </c>
      <c r="E10" s="4" t="s">
        <v>44</v>
      </c>
      <c r="F10" s="4" t="s">
        <v>45</v>
      </c>
      <c r="G10" s="138">
        <v>119.5</v>
      </c>
      <c r="H10" s="138">
        <v>60</v>
      </c>
      <c r="I10" s="139">
        <f>G10/180*100</f>
        <v>66.388888888888886</v>
      </c>
      <c r="J10" s="138"/>
    </row>
    <row r="11" spans="1:11" ht="21.9" customHeight="1" x14ac:dyDescent="0.35">
      <c r="A11" s="2">
        <v>468</v>
      </c>
      <c r="B11" s="50">
        <v>0.50902777777777797</v>
      </c>
      <c r="C11" s="138" t="s">
        <v>143</v>
      </c>
      <c r="D11" s="4" t="s">
        <v>144</v>
      </c>
      <c r="E11" s="4" t="s">
        <v>145</v>
      </c>
      <c r="F11" s="4" t="s">
        <v>146</v>
      </c>
      <c r="G11" s="138">
        <v>119.5</v>
      </c>
      <c r="H11" s="138">
        <v>59</v>
      </c>
      <c r="I11" s="139">
        <f>G11/180*100</f>
        <v>66.388888888888886</v>
      </c>
      <c r="J11" s="138"/>
    </row>
    <row r="12" spans="1:11" ht="21.9" customHeight="1" x14ac:dyDescent="0.35">
      <c r="A12" s="2">
        <v>460</v>
      </c>
      <c r="B12" s="50">
        <v>0.46458333333333302</v>
      </c>
      <c r="C12" s="138" t="s">
        <v>33</v>
      </c>
      <c r="D12" s="4" t="s">
        <v>7</v>
      </c>
      <c r="E12" s="4" t="s">
        <v>130</v>
      </c>
      <c r="F12" s="4" t="s">
        <v>32</v>
      </c>
      <c r="G12" s="138">
        <v>119</v>
      </c>
      <c r="H12" s="138">
        <v>60</v>
      </c>
      <c r="I12" s="139">
        <f>G12/180*100</f>
        <v>66.111111111111114</v>
      </c>
      <c r="J12" s="138"/>
      <c r="K12" t="s">
        <v>236</v>
      </c>
    </row>
    <row r="13" spans="1:11" ht="19.5" customHeight="1" x14ac:dyDescent="0.35">
      <c r="A13" s="2">
        <v>461</v>
      </c>
      <c r="B13" s="50">
        <v>0.47013888888888899</v>
      </c>
      <c r="C13" s="138" t="s">
        <v>28</v>
      </c>
      <c r="D13" s="4" t="s">
        <v>131</v>
      </c>
      <c r="E13" s="4" t="s">
        <v>132</v>
      </c>
      <c r="F13" s="4" t="s">
        <v>133</v>
      </c>
      <c r="G13" s="138">
        <v>110.5</v>
      </c>
      <c r="H13" s="138">
        <v>55.5</v>
      </c>
      <c r="I13" s="139">
        <f>G13/180*100</f>
        <v>61.388888888888893</v>
      </c>
      <c r="J13" s="138"/>
    </row>
    <row r="14" spans="1:11" ht="21.9" customHeight="1" x14ac:dyDescent="0.35">
      <c r="A14" s="2">
        <v>463</v>
      </c>
      <c r="B14" s="125">
        <v>0.48125000000000001</v>
      </c>
      <c r="C14" s="158" t="s">
        <v>10</v>
      </c>
      <c r="D14" s="163" t="s">
        <v>134</v>
      </c>
      <c r="E14" s="163" t="s">
        <v>53</v>
      </c>
      <c r="F14" s="163" t="s">
        <v>135</v>
      </c>
      <c r="G14" s="138"/>
      <c r="H14" s="138"/>
      <c r="I14" s="139" t="s">
        <v>226</v>
      </c>
      <c r="J14" s="138"/>
    </row>
    <row r="15" spans="1:11" ht="21.9" customHeight="1" x14ac:dyDescent="0.35">
      <c r="A15" s="2">
        <v>465</v>
      </c>
      <c r="B15" s="50">
        <v>0.49236111111111103</v>
      </c>
      <c r="C15" s="138" t="s">
        <v>33</v>
      </c>
      <c r="D15" s="4" t="s">
        <v>138</v>
      </c>
      <c r="E15" s="4" t="s">
        <v>139</v>
      </c>
      <c r="F15" s="4" t="s">
        <v>140</v>
      </c>
      <c r="G15" s="138"/>
      <c r="H15" s="138"/>
      <c r="I15" s="139" t="s">
        <v>226</v>
      </c>
      <c r="J15" s="138"/>
    </row>
    <row r="16" spans="1:11" ht="19.5" customHeight="1" x14ac:dyDescent="0.35">
      <c r="A16" s="10"/>
      <c r="B16" s="15"/>
      <c r="C16" s="137"/>
      <c r="D16" s="164"/>
      <c r="E16" s="164"/>
      <c r="F16" s="164"/>
      <c r="G16" s="137"/>
      <c r="H16" s="137"/>
      <c r="I16" s="137"/>
      <c r="J16" s="137"/>
    </row>
    <row r="17" spans="1:11" ht="19.5" customHeight="1" x14ac:dyDescent="0.35">
      <c r="A17" s="142" t="s">
        <v>149</v>
      </c>
      <c r="B17" s="143"/>
      <c r="C17" s="143"/>
      <c r="D17" s="143"/>
      <c r="E17" s="143"/>
      <c r="F17" s="143"/>
      <c r="G17" s="143"/>
      <c r="H17" s="143"/>
      <c r="I17" s="143"/>
      <c r="J17" s="144"/>
    </row>
    <row r="18" spans="1:11" ht="19.5" customHeight="1" x14ac:dyDescent="0.35">
      <c r="A18" s="8" t="s">
        <v>78</v>
      </c>
      <c r="B18" s="8" t="s">
        <v>0</v>
      </c>
      <c r="C18" s="136" t="s">
        <v>1</v>
      </c>
      <c r="D18" s="161" t="s">
        <v>2</v>
      </c>
      <c r="E18" s="161"/>
      <c r="F18" s="162" t="s">
        <v>3</v>
      </c>
      <c r="G18" s="9" t="s">
        <v>81</v>
      </c>
      <c r="H18" s="9" t="s">
        <v>82</v>
      </c>
      <c r="I18" s="136" t="s">
        <v>87</v>
      </c>
      <c r="J18" s="136" t="s">
        <v>84</v>
      </c>
    </row>
    <row r="19" spans="1:11" x14ac:dyDescent="0.35">
      <c r="A19" s="2">
        <v>263</v>
      </c>
      <c r="B19" s="146">
        <v>0.52013888888888904</v>
      </c>
      <c r="C19" s="148" t="s">
        <v>14</v>
      </c>
      <c r="D19" s="4" t="s">
        <v>31</v>
      </c>
      <c r="E19" s="4" t="s">
        <v>36</v>
      </c>
      <c r="F19" s="4" t="s">
        <v>37</v>
      </c>
      <c r="G19" s="148">
        <v>140</v>
      </c>
      <c r="H19" s="148">
        <v>80</v>
      </c>
      <c r="I19" s="150">
        <f>G19/210*100</f>
        <v>66.666666666666657</v>
      </c>
      <c r="J19" s="148"/>
    </row>
    <row r="20" spans="1:11" x14ac:dyDescent="0.35">
      <c r="A20" s="2">
        <v>263</v>
      </c>
      <c r="B20" s="147"/>
      <c r="C20" s="149"/>
      <c r="D20" s="4" t="s">
        <v>22</v>
      </c>
      <c r="E20" s="4" t="s">
        <v>23</v>
      </c>
      <c r="F20" s="4" t="s">
        <v>24</v>
      </c>
      <c r="G20" s="149"/>
      <c r="H20" s="149"/>
      <c r="I20" s="151"/>
      <c r="J20" s="149"/>
    </row>
    <row r="21" spans="1:11" x14ac:dyDescent="0.35">
      <c r="A21" s="2">
        <v>264</v>
      </c>
      <c r="B21" s="146">
        <v>0.52500000000000002</v>
      </c>
      <c r="C21" s="148" t="s">
        <v>10</v>
      </c>
      <c r="D21" s="4" t="s">
        <v>153</v>
      </c>
      <c r="E21" s="4" t="s">
        <v>29</v>
      </c>
      <c r="F21" s="4" t="s">
        <v>30</v>
      </c>
      <c r="G21" s="148">
        <v>153</v>
      </c>
      <c r="H21" s="148">
        <v>89</v>
      </c>
      <c r="I21" s="150">
        <f>G21/210*100</f>
        <v>72.857142857142847</v>
      </c>
      <c r="J21" s="148"/>
      <c r="K21" s="6"/>
    </row>
    <row r="22" spans="1:11" x14ac:dyDescent="0.35">
      <c r="A22" s="2">
        <v>264</v>
      </c>
      <c r="B22" s="147"/>
      <c r="C22" s="149"/>
      <c r="D22" s="4" t="s">
        <v>77</v>
      </c>
      <c r="E22" s="4" t="s">
        <v>66</v>
      </c>
      <c r="F22" s="4" t="s">
        <v>27</v>
      </c>
      <c r="G22" s="149"/>
      <c r="H22" s="149"/>
      <c r="I22" s="151"/>
      <c r="J22" s="149"/>
    </row>
    <row r="23" spans="1:11" x14ac:dyDescent="0.35">
      <c r="H23" s="40"/>
      <c r="I23" s="39"/>
      <c r="J23" s="41"/>
    </row>
    <row r="30" spans="1:11" ht="19.5" customHeight="1" x14ac:dyDescent="0.35">
      <c r="A30" s="142" t="s">
        <v>225</v>
      </c>
      <c r="B30" s="143"/>
      <c r="C30" s="143"/>
      <c r="D30" s="143"/>
      <c r="E30" s="143"/>
      <c r="F30" s="143"/>
      <c r="G30" s="143"/>
      <c r="H30" s="143"/>
      <c r="I30" s="143"/>
      <c r="J30" s="144"/>
    </row>
    <row r="31" spans="1:11" ht="19.5" customHeight="1" x14ac:dyDescent="0.35">
      <c r="A31" s="136" t="s">
        <v>78</v>
      </c>
      <c r="B31" s="136" t="s">
        <v>0</v>
      </c>
      <c r="C31" s="136" t="s">
        <v>1</v>
      </c>
      <c r="D31" s="161" t="s">
        <v>2</v>
      </c>
      <c r="E31" s="161"/>
      <c r="F31" s="162" t="s">
        <v>3</v>
      </c>
      <c r="G31" s="9" t="s">
        <v>81</v>
      </c>
      <c r="H31" s="9" t="s">
        <v>82</v>
      </c>
      <c r="I31" s="136" t="s">
        <v>87</v>
      </c>
      <c r="J31" s="136" t="s">
        <v>84</v>
      </c>
    </row>
    <row r="32" spans="1:11" x14ac:dyDescent="0.35">
      <c r="A32" s="2">
        <v>263</v>
      </c>
      <c r="B32" s="153">
        <v>10.08</v>
      </c>
      <c r="C32" s="160" t="s">
        <v>14</v>
      </c>
      <c r="D32" s="166" t="s">
        <v>167</v>
      </c>
      <c r="E32" s="166" t="s">
        <v>168</v>
      </c>
      <c r="F32" s="166" t="s">
        <v>169</v>
      </c>
      <c r="G32" s="148">
        <v>100.5</v>
      </c>
      <c r="H32" s="150">
        <v>37.5</v>
      </c>
      <c r="I32" s="150">
        <f>G32/140*100</f>
        <v>71.785714285714292</v>
      </c>
      <c r="J32"/>
    </row>
    <row r="33" spans="1:11" x14ac:dyDescent="0.35">
      <c r="A33" s="2">
        <v>263</v>
      </c>
      <c r="B33" s="153"/>
      <c r="C33" s="160"/>
      <c r="D33" s="166" t="s">
        <v>170</v>
      </c>
      <c r="E33" s="166" t="s">
        <v>171</v>
      </c>
      <c r="F33" s="166" t="s">
        <v>172</v>
      </c>
      <c r="G33" s="149"/>
      <c r="H33" s="151"/>
      <c r="I33" s="151"/>
      <c r="J33" s="140">
        <v>2</v>
      </c>
    </row>
    <row r="34" spans="1:11" x14ac:dyDescent="0.35">
      <c r="A34" s="2">
        <v>264</v>
      </c>
      <c r="B34" s="150">
        <v>10</v>
      </c>
      <c r="C34" s="148" t="s">
        <v>10</v>
      </c>
      <c r="D34" s="4" t="s">
        <v>153</v>
      </c>
      <c r="E34" s="4" t="s">
        <v>29</v>
      </c>
      <c r="F34" s="4" t="s">
        <v>30</v>
      </c>
      <c r="G34" s="148">
        <v>101</v>
      </c>
      <c r="H34" s="148">
        <v>37</v>
      </c>
      <c r="I34" s="150">
        <f>G34/140*100</f>
        <v>72.142857142857139</v>
      </c>
      <c r="J34" s="148">
        <v>1</v>
      </c>
      <c r="K34" s="6"/>
    </row>
    <row r="35" spans="1:11" x14ac:dyDescent="0.35">
      <c r="A35" s="2">
        <v>264</v>
      </c>
      <c r="B35" s="151"/>
      <c r="C35" s="149"/>
      <c r="D35" s="4" t="s">
        <v>77</v>
      </c>
      <c r="E35" s="4" t="s">
        <v>66</v>
      </c>
      <c r="F35" s="4" t="s">
        <v>27</v>
      </c>
      <c r="G35" s="149"/>
      <c r="H35" s="149"/>
      <c r="I35" s="151"/>
      <c r="J35" s="149"/>
    </row>
    <row r="37" spans="1:11" ht="18.75" customHeight="1" x14ac:dyDescent="0.35"/>
    <row r="38" spans="1:11" ht="21.9" customHeight="1" x14ac:dyDescent="0.35"/>
    <row r="39" spans="1:11" ht="21.9" customHeight="1" x14ac:dyDescent="0.35"/>
    <row r="40" spans="1:11" ht="21.9" customHeight="1" x14ac:dyDescent="0.35"/>
    <row r="41" spans="1:11" ht="21.9" customHeight="1" x14ac:dyDescent="0.35"/>
    <row r="42" spans="1:11" ht="21.9" customHeight="1" x14ac:dyDescent="0.35"/>
    <row r="43" spans="1:11" ht="21.9" customHeight="1" x14ac:dyDescent="0.35"/>
    <row r="44" spans="1:11" ht="21.9" customHeight="1" x14ac:dyDescent="0.35"/>
    <row r="45" spans="1:11" ht="21.9" customHeight="1" x14ac:dyDescent="0.35"/>
    <row r="46" spans="1:11" ht="21.9" customHeight="1" x14ac:dyDescent="0.35"/>
    <row r="47" spans="1:11" ht="21.9" customHeight="1" x14ac:dyDescent="0.35"/>
    <row r="48" spans="1:11" ht="21.9" customHeight="1" x14ac:dyDescent="0.35"/>
    <row r="49" ht="21.9" customHeight="1" x14ac:dyDescent="0.35"/>
    <row r="50" ht="21.9" customHeight="1" x14ac:dyDescent="0.35"/>
    <row r="51" ht="21.9" customHeight="1" x14ac:dyDescent="0.35"/>
    <row r="52" ht="21.9" customHeight="1" x14ac:dyDescent="0.35"/>
    <row r="53" ht="21.9" customHeight="1" x14ac:dyDescent="0.35"/>
    <row r="54" ht="12.75" customHeight="1" x14ac:dyDescent="0.35"/>
    <row r="55" ht="12.75" customHeight="1" x14ac:dyDescent="0.35"/>
    <row r="56" ht="12.75" customHeight="1" x14ac:dyDescent="0.35"/>
    <row r="57" ht="12.75" customHeight="1" x14ac:dyDescent="0.35"/>
  </sheetData>
  <sortState ref="A3:J15">
    <sortCondition descending="1" ref="I3:I15"/>
    <sortCondition descending="1" ref="H3:H15"/>
  </sortState>
  <mergeCells count="29">
    <mergeCell ref="J34:J35"/>
    <mergeCell ref="B34:B35"/>
    <mergeCell ref="C34:C35"/>
    <mergeCell ref="G34:G35"/>
    <mergeCell ref="H34:H35"/>
    <mergeCell ref="I34:I35"/>
    <mergeCell ref="A30:J30"/>
    <mergeCell ref="D31:E31"/>
    <mergeCell ref="B32:B33"/>
    <mergeCell ref="C32:C33"/>
    <mergeCell ref="G32:G33"/>
    <mergeCell ref="H32:H33"/>
    <mergeCell ref="I32:I33"/>
    <mergeCell ref="A1:J1"/>
    <mergeCell ref="G19:G20"/>
    <mergeCell ref="G21:G22"/>
    <mergeCell ref="A17:J17"/>
    <mergeCell ref="D18:E18"/>
    <mergeCell ref="H19:H20"/>
    <mergeCell ref="D2:E2"/>
    <mergeCell ref="H21:H22"/>
    <mergeCell ref="I19:I20"/>
    <mergeCell ref="I21:I22"/>
    <mergeCell ref="J19:J20"/>
    <mergeCell ref="J21:J22"/>
    <mergeCell ref="C19:C20"/>
    <mergeCell ref="B19:B20"/>
    <mergeCell ref="B21:B22"/>
    <mergeCell ref="C21:C22"/>
  </mergeCells>
  <dataValidations count="1">
    <dataValidation type="list" showInputMessage="1" showErrorMessage="1" sqref="WVC983014:WVC983015 C65512:C65513 IQ65510:IQ65511 SM65510:SM65511 ACI65510:ACI65511 AME65510:AME65511 AWA65510:AWA65511 BFW65510:BFW65511 BPS65510:BPS65511 BZO65510:BZO65511 CJK65510:CJK65511 CTG65510:CTG65511 DDC65510:DDC65511 DMY65510:DMY65511 DWU65510:DWU65511 EGQ65510:EGQ65511 EQM65510:EQM65511 FAI65510:FAI65511 FKE65510:FKE65511 FUA65510:FUA65511 GDW65510:GDW65511 GNS65510:GNS65511 GXO65510:GXO65511 HHK65510:HHK65511 HRG65510:HRG65511 IBC65510:IBC65511 IKY65510:IKY65511 IUU65510:IUU65511 JEQ65510:JEQ65511 JOM65510:JOM65511 JYI65510:JYI65511 KIE65510:KIE65511 KSA65510:KSA65511 LBW65510:LBW65511 LLS65510:LLS65511 LVO65510:LVO65511 MFK65510:MFK65511 MPG65510:MPG65511 MZC65510:MZC65511 NIY65510:NIY65511 NSU65510:NSU65511 OCQ65510:OCQ65511 OMM65510:OMM65511 OWI65510:OWI65511 PGE65510:PGE65511 PQA65510:PQA65511 PZW65510:PZW65511 QJS65510:QJS65511 QTO65510:QTO65511 RDK65510:RDK65511 RNG65510:RNG65511 RXC65510:RXC65511 SGY65510:SGY65511 SQU65510:SQU65511 TAQ65510:TAQ65511 TKM65510:TKM65511 TUI65510:TUI65511 UEE65510:UEE65511 UOA65510:UOA65511 UXW65510:UXW65511 VHS65510:VHS65511 VRO65510:VRO65511 WBK65510:WBK65511 WLG65510:WLG65511 WVC65510:WVC65511 C131048:C131049 IQ131046:IQ131047 SM131046:SM131047 ACI131046:ACI131047 AME131046:AME131047 AWA131046:AWA131047 BFW131046:BFW131047 BPS131046:BPS131047 BZO131046:BZO131047 CJK131046:CJK131047 CTG131046:CTG131047 DDC131046:DDC131047 DMY131046:DMY131047 DWU131046:DWU131047 EGQ131046:EGQ131047 EQM131046:EQM131047 FAI131046:FAI131047 FKE131046:FKE131047 FUA131046:FUA131047 GDW131046:GDW131047 GNS131046:GNS131047 GXO131046:GXO131047 HHK131046:HHK131047 HRG131046:HRG131047 IBC131046:IBC131047 IKY131046:IKY131047 IUU131046:IUU131047 JEQ131046:JEQ131047 JOM131046:JOM131047 JYI131046:JYI131047 KIE131046:KIE131047 KSA131046:KSA131047 LBW131046:LBW131047 LLS131046:LLS131047 LVO131046:LVO131047 MFK131046:MFK131047 MPG131046:MPG131047 MZC131046:MZC131047 NIY131046:NIY131047 NSU131046:NSU131047 OCQ131046:OCQ131047 OMM131046:OMM131047 OWI131046:OWI131047 PGE131046:PGE131047 PQA131046:PQA131047 PZW131046:PZW131047 QJS131046:QJS131047 QTO131046:QTO131047 RDK131046:RDK131047 RNG131046:RNG131047 RXC131046:RXC131047 SGY131046:SGY131047 SQU131046:SQU131047 TAQ131046:TAQ131047 TKM131046:TKM131047 TUI131046:TUI131047 UEE131046:UEE131047 UOA131046:UOA131047 UXW131046:UXW131047 VHS131046:VHS131047 VRO131046:VRO131047 WBK131046:WBK131047 WLG131046:WLG131047 WVC131046:WVC131047 C196584:C196585 IQ196582:IQ196583 SM196582:SM196583 ACI196582:ACI196583 AME196582:AME196583 AWA196582:AWA196583 BFW196582:BFW196583 BPS196582:BPS196583 BZO196582:BZO196583 CJK196582:CJK196583 CTG196582:CTG196583 DDC196582:DDC196583 DMY196582:DMY196583 DWU196582:DWU196583 EGQ196582:EGQ196583 EQM196582:EQM196583 FAI196582:FAI196583 FKE196582:FKE196583 FUA196582:FUA196583 GDW196582:GDW196583 GNS196582:GNS196583 GXO196582:GXO196583 HHK196582:HHK196583 HRG196582:HRG196583 IBC196582:IBC196583 IKY196582:IKY196583 IUU196582:IUU196583 JEQ196582:JEQ196583 JOM196582:JOM196583 JYI196582:JYI196583 KIE196582:KIE196583 KSA196582:KSA196583 LBW196582:LBW196583 LLS196582:LLS196583 LVO196582:LVO196583 MFK196582:MFK196583 MPG196582:MPG196583 MZC196582:MZC196583 NIY196582:NIY196583 NSU196582:NSU196583 OCQ196582:OCQ196583 OMM196582:OMM196583 OWI196582:OWI196583 PGE196582:PGE196583 PQA196582:PQA196583 PZW196582:PZW196583 QJS196582:QJS196583 QTO196582:QTO196583 RDK196582:RDK196583 RNG196582:RNG196583 RXC196582:RXC196583 SGY196582:SGY196583 SQU196582:SQU196583 TAQ196582:TAQ196583 TKM196582:TKM196583 TUI196582:TUI196583 UEE196582:UEE196583 UOA196582:UOA196583 UXW196582:UXW196583 VHS196582:VHS196583 VRO196582:VRO196583 WBK196582:WBK196583 WLG196582:WLG196583 WVC196582:WVC196583 C262120:C262121 IQ262118:IQ262119 SM262118:SM262119 ACI262118:ACI262119 AME262118:AME262119 AWA262118:AWA262119 BFW262118:BFW262119 BPS262118:BPS262119 BZO262118:BZO262119 CJK262118:CJK262119 CTG262118:CTG262119 DDC262118:DDC262119 DMY262118:DMY262119 DWU262118:DWU262119 EGQ262118:EGQ262119 EQM262118:EQM262119 FAI262118:FAI262119 FKE262118:FKE262119 FUA262118:FUA262119 GDW262118:GDW262119 GNS262118:GNS262119 GXO262118:GXO262119 HHK262118:HHK262119 HRG262118:HRG262119 IBC262118:IBC262119 IKY262118:IKY262119 IUU262118:IUU262119 JEQ262118:JEQ262119 JOM262118:JOM262119 JYI262118:JYI262119 KIE262118:KIE262119 KSA262118:KSA262119 LBW262118:LBW262119 LLS262118:LLS262119 LVO262118:LVO262119 MFK262118:MFK262119 MPG262118:MPG262119 MZC262118:MZC262119 NIY262118:NIY262119 NSU262118:NSU262119 OCQ262118:OCQ262119 OMM262118:OMM262119 OWI262118:OWI262119 PGE262118:PGE262119 PQA262118:PQA262119 PZW262118:PZW262119 QJS262118:QJS262119 QTO262118:QTO262119 RDK262118:RDK262119 RNG262118:RNG262119 RXC262118:RXC262119 SGY262118:SGY262119 SQU262118:SQU262119 TAQ262118:TAQ262119 TKM262118:TKM262119 TUI262118:TUI262119 UEE262118:UEE262119 UOA262118:UOA262119 UXW262118:UXW262119 VHS262118:VHS262119 VRO262118:VRO262119 WBK262118:WBK262119 WLG262118:WLG262119 WVC262118:WVC262119 C327656:C327657 IQ327654:IQ327655 SM327654:SM327655 ACI327654:ACI327655 AME327654:AME327655 AWA327654:AWA327655 BFW327654:BFW327655 BPS327654:BPS327655 BZO327654:BZO327655 CJK327654:CJK327655 CTG327654:CTG327655 DDC327654:DDC327655 DMY327654:DMY327655 DWU327654:DWU327655 EGQ327654:EGQ327655 EQM327654:EQM327655 FAI327654:FAI327655 FKE327654:FKE327655 FUA327654:FUA327655 GDW327654:GDW327655 GNS327654:GNS327655 GXO327654:GXO327655 HHK327654:HHK327655 HRG327654:HRG327655 IBC327654:IBC327655 IKY327654:IKY327655 IUU327654:IUU327655 JEQ327654:JEQ327655 JOM327654:JOM327655 JYI327654:JYI327655 KIE327654:KIE327655 KSA327654:KSA327655 LBW327654:LBW327655 LLS327654:LLS327655 LVO327654:LVO327655 MFK327654:MFK327655 MPG327654:MPG327655 MZC327654:MZC327655 NIY327654:NIY327655 NSU327654:NSU327655 OCQ327654:OCQ327655 OMM327654:OMM327655 OWI327654:OWI327655 PGE327654:PGE327655 PQA327654:PQA327655 PZW327654:PZW327655 QJS327654:QJS327655 QTO327654:QTO327655 RDK327654:RDK327655 RNG327654:RNG327655 RXC327654:RXC327655 SGY327654:SGY327655 SQU327654:SQU327655 TAQ327654:TAQ327655 TKM327654:TKM327655 TUI327654:TUI327655 UEE327654:UEE327655 UOA327654:UOA327655 UXW327654:UXW327655 VHS327654:VHS327655 VRO327654:VRO327655 WBK327654:WBK327655 WLG327654:WLG327655 WVC327654:WVC327655 C393192:C393193 IQ393190:IQ393191 SM393190:SM393191 ACI393190:ACI393191 AME393190:AME393191 AWA393190:AWA393191 BFW393190:BFW393191 BPS393190:BPS393191 BZO393190:BZO393191 CJK393190:CJK393191 CTG393190:CTG393191 DDC393190:DDC393191 DMY393190:DMY393191 DWU393190:DWU393191 EGQ393190:EGQ393191 EQM393190:EQM393191 FAI393190:FAI393191 FKE393190:FKE393191 FUA393190:FUA393191 GDW393190:GDW393191 GNS393190:GNS393191 GXO393190:GXO393191 HHK393190:HHK393191 HRG393190:HRG393191 IBC393190:IBC393191 IKY393190:IKY393191 IUU393190:IUU393191 JEQ393190:JEQ393191 JOM393190:JOM393191 JYI393190:JYI393191 KIE393190:KIE393191 KSA393190:KSA393191 LBW393190:LBW393191 LLS393190:LLS393191 LVO393190:LVO393191 MFK393190:MFK393191 MPG393190:MPG393191 MZC393190:MZC393191 NIY393190:NIY393191 NSU393190:NSU393191 OCQ393190:OCQ393191 OMM393190:OMM393191 OWI393190:OWI393191 PGE393190:PGE393191 PQA393190:PQA393191 PZW393190:PZW393191 QJS393190:QJS393191 QTO393190:QTO393191 RDK393190:RDK393191 RNG393190:RNG393191 RXC393190:RXC393191 SGY393190:SGY393191 SQU393190:SQU393191 TAQ393190:TAQ393191 TKM393190:TKM393191 TUI393190:TUI393191 UEE393190:UEE393191 UOA393190:UOA393191 UXW393190:UXW393191 VHS393190:VHS393191 VRO393190:VRO393191 WBK393190:WBK393191 WLG393190:WLG393191 WVC393190:WVC393191 C458728:C458729 IQ458726:IQ458727 SM458726:SM458727 ACI458726:ACI458727 AME458726:AME458727 AWA458726:AWA458727 BFW458726:BFW458727 BPS458726:BPS458727 BZO458726:BZO458727 CJK458726:CJK458727 CTG458726:CTG458727 DDC458726:DDC458727 DMY458726:DMY458727 DWU458726:DWU458727 EGQ458726:EGQ458727 EQM458726:EQM458727 FAI458726:FAI458727 FKE458726:FKE458727 FUA458726:FUA458727 GDW458726:GDW458727 GNS458726:GNS458727 GXO458726:GXO458727 HHK458726:HHK458727 HRG458726:HRG458727 IBC458726:IBC458727 IKY458726:IKY458727 IUU458726:IUU458727 JEQ458726:JEQ458727 JOM458726:JOM458727 JYI458726:JYI458727 KIE458726:KIE458727 KSA458726:KSA458727 LBW458726:LBW458727 LLS458726:LLS458727 LVO458726:LVO458727 MFK458726:MFK458727 MPG458726:MPG458727 MZC458726:MZC458727 NIY458726:NIY458727 NSU458726:NSU458727 OCQ458726:OCQ458727 OMM458726:OMM458727 OWI458726:OWI458727 PGE458726:PGE458727 PQA458726:PQA458727 PZW458726:PZW458727 QJS458726:QJS458727 QTO458726:QTO458727 RDK458726:RDK458727 RNG458726:RNG458727 RXC458726:RXC458727 SGY458726:SGY458727 SQU458726:SQU458727 TAQ458726:TAQ458727 TKM458726:TKM458727 TUI458726:TUI458727 UEE458726:UEE458727 UOA458726:UOA458727 UXW458726:UXW458727 VHS458726:VHS458727 VRO458726:VRO458727 WBK458726:WBK458727 WLG458726:WLG458727 WVC458726:WVC458727 C524264:C524265 IQ524262:IQ524263 SM524262:SM524263 ACI524262:ACI524263 AME524262:AME524263 AWA524262:AWA524263 BFW524262:BFW524263 BPS524262:BPS524263 BZO524262:BZO524263 CJK524262:CJK524263 CTG524262:CTG524263 DDC524262:DDC524263 DMY524262:DMY524263 DWU524262:DWU524263 EGQ524262:EGQ524263 EQM524262:EQM524263 FAI524262:FAI524263 FKE524262:FKE524263 FUA524262:FUA524263 GDW524262:GDW524263 GNS524262:GNS524263 GXO524262:GXO524263 HHK524262:HHK524263 HRG524262:HRG524263 IBC524262:IBC524263 IKY524262:IKY524263 IUU524262:IUU524263 JEQ524262:JEQ524263 JOM524262:JOM524263 JYI524262:JYI524263 KIE524262:KIE524263 KSA524262:KSA524263 LBW524262:LBW524263 LLS524262:LLS524263 LVO524262:LVO524263 MFK524262:MFK524263 MPG524262:MPG524263 MZC524262:MZC524263 NIY524262:NIY524263 NSU524262:NSU524263 OCQ524262:OCQ524263 OMM524262:OMM524263 OWI524262:OWI524263 PGE524262:PGE524263 PQA524262:PQA524263 PZW524262:PZW524263 QJS524262:QJS524263 QTO524262:QTO524263 RDK524262:RDK524263 RNG524262:RNG524263 RXC524262:RXC524263 SGY524262:SGY524263 SQU524262:SQU524263 TAQ524262:TAQ524263 TKM524262:TKM524263 TUI524262:TUI524263 UEE524262:UEE524263 UOA524262:UOA524263 UXW524262:UXW524263 VHS524262:VHS524263 VRO524262:VRO524263 WBK524262:WBK524263 WLG524262:WLG524263 WVC524262:WVC524263 C589800:C589801 IQ589798:IQ589799 SM589798:SM589799 ACI589798:ACI589799 AME589798:AME589799 AWA589798:AWA589799 BFW589798:BFW589799 BPS589798:BPS589799 BZO589798:BZO589799 CJK589798:CJK589799 CTG589798:CTG589799 DDC589798:DDC589799 DMY589798:DMY589799 DWU589798:DWU589799 EGQ589798:EGQ589799 EQM589798:EQM589799 FAI589798:FAI589799 FKE589798:FKE589799 FUA589798:FUA589799 GDW589798:GDW589799 GNS589798:GNS589799 GXO589798:GXO589799 HHK589798:HHK589799 HRG589798:HRG589799 IBC589798:IBC589799 IKY589798:IKY589799 IUU589798:IUU589799 JEQ589798:JEQ589799 JOM589798:JOM589799 JYI589798:JYI589799 KIE589798:KIE589799 KSA589798:KSA589799 LBW589798:LBW589799 LLS589798:LLS589799 LVO589798:LVO589799 MFK589798:MFK589799 MPG589798:MPG589799 MZC589798:MZC589799 NIY589798:NIY589799 NSU589798:NSU589799 OCQ589798:OCQ589799 OMM589798:OMM589799 OWI589798:OWI589799 PGE589798:PGE589799 PQA589798:PQA589799 PZW589798:PZW589799 QJS589798:QJS589799 QTO589798:QTO589799 RDK589798:RDK589799 RNG589798:RNG589799 RXC589798:RXC589799 SGY589798:SGY589799 SQU589798:SQU589799 TAQ589798:TAQ589799 TKM589798:TKM589799 TUI589798:TUI589799 UEE589798:UEE589799 UOA589798:UOA589799 UXW589798:UXW589799 VHS589798:VHS589799 VRO589798:VRO589799 WBK589798:WBK589799 WLG589798:WLG589799 WVC589798:WVC589799 C655336:C655337 IQ655334:IQ655335 SM655334:SM655335 ACI655334:ACI655335 AME655334:AME655335 AWA655334:AWA655335 BFW655334:BFW655335 BPS655334:BPS655335 BZO655334:BZO655335 CJK655334:CJK655335 CTG655334:CTG655335 DDC655334:DDC655335 DMY655334:DMY655335 DWU655334:DWU655335 EGQ655334:EGQ655335 EQM655334:EQM655335 FAI655334:FAI655335 FKE655334:FKE655335 FUA655334:FUA655335 GDW655334:GDW655335 GNS655334:GNS655335 GXO655334:GXO655335 HHK655334:HHK655335 HRG655334:HRG655335 IBC655334:IBC655335 IKY655334:IKY655335 IUU655334:IUU655335 JEQ655334:JEQ655335 JOM655334:JOM655335 JYI655334:JYI655335 KIE655334:KIE655335 KSA655334:KSA655335 LBW655334:LBW655335 LLS655334:LLS655335 LVO655334:LVO655335 MFK655334:MFK655335 MPG655334:MPG655335 MZC655334:MZC655335 NIY655334:NIY655335 NSU655334:NSU655335 OCQ655334:OCQ655335 OMM655334:OMM655335 OWI655334:OWI655335 PGE655334:PGE655335 PQA655334:PQA655335 PZW655334:PZW655335 QJS655334:QJS655335 QTO655334:QTO655335 RDK655334:RDK655335 RNG655334:RNG655335 RXC655334:RXC655335 SGY655334:SGY655335 SQU655334:SQU655335 TAQ655334:TAQ655335 TKM655334:TKM655335 TUI655334:TUI655335 UEE655334:UEE655335 UOA655334:UOA655335 UXW655334:UXW655335 VHS655334:VHS655335 VRO655334:VRO655335 WBK655334:WBK655335 WLG655334:WLG655335 WVC655334:WVC655335 C720872:C720873 IQ720870:IQ720871 SM720870:SM720871 ACI720870:ACI720871 AME720870:AME720871 AWA720870:AWA720871 BFW720870:BFW720871 BPS720870:BPS720871 BZO720870:BZO720871 CJK720870:CJK720871 CTG720870:CTG720871 DDC720870:DDC720871 DMY720870:DMY720871 DWU720870:DWU720871 EGQ720870:EGQ720871 EQM720870:EQM720871 FAI720870:FAI720871 FKE720870:FKE720871 FUA720870:FUA720871 GDW720870:GDW720871 GNS720870:GNS720871 GXO720870:GXO720871 HHK720870:HHK720871 HRG720870:HRG720871 IBC720870:IBC720871 IKY720870:IKY720871 IUU720870:IUU720871 JEQ720870:JEQ720871 JOM720870:JOM720871 JYI720870:JYI720871 KIE720870:KIE720871 KSA720870:KSA720871 LBW720870:LBW720871 LLS720870:LLS720871 LVO720870:LVO720871 MFK720870:MFK720871 MPG720870:MPG720871 MZC720870:MZC720871 NIY720870:NIY720871 NSU720870:NSU720871 OCQ720870:OCQ720871 OMM720870:OMM720871 OWI720870:OWI720871 PGE720870:PGE720871 PQA720870:PQA720871 PZW720870:PZW720871 QJS720870:QJS720871 QTO720870:QTO720871 RDK720870:RDK720871 RNG720870:RNG720871 RXC720870:RXC720871 SGY720870:SGY720871 SQU720870:SQU720871 TAQ720870:TAQ720871 TKM720870:TKM720871 TUI720870:TUI720871 UEE720870:UEE720871 UOA720870:UOA720871 UXW720870:UXW720871 VHS720870:VHS720871 VRO720870:VRO720871 WBK720870:WBK720871 WLG720870:WLG720871 WVC720870:WVC720871 C786408:C786409 IQ786406:IQ786407 SM786406:SM786407 ACI786406:ACI786407 AME786406:AME786407 AWA786406:AWA786407 BFW786406:BFW786407 BPS786406:BPS786407 BZO786406:BZO786407 CJK786406:CJK786407 CTG786406:CTG786407 DDC786406:DDC786407 DMY786406:DMY786407 DWU786406:DWU786407 EGQ786406:EGQ786407 EQM786406:EQM786407 FAI786406:FAI786407 FKE786406:FKE786407 FUA786406:FUA786407 GDW786406:GDW786407 GNS786406:GNS786407 GXO786406:GXO786407 HHK786406:HHK786407 HRG786406:HRG786407 IBC786406:IBC786407 IKY786406:IKY786407 IUU786406:IUU786407 JEQ786406:JEQ786407 JOM786406:JOM786407 JYI786406:JYI786407 KIE786406:KIE786407 KSA786406:KSA786407 LBW786406:LBW786407 LLS786406:LLS786407 LVO786406:LVO786407 MFK786406:MFK786407 MPG786406:MPG786407 MZC786406:MZC786407 NIY786406:NIY786407 NSU786406:NSU786407 OCQ786406:OCQ786407 OMM786406:OMM786407 OWI786406:OWI786407 PGE786406:PGE786407 PQA786406:PQA786407 PZW786406:PZW786407 QJS786406:QJS786407 QTO786406:QTO786407 RDK786406:RDK786407 RNG786406:RNG786407 RXC786406:RXC786407 SGY786406:SGY786407 SQU786406:SQU786407 TAQ786406:TAQ786407 TKM786406:TKM786407 TUI786406:TUI786407 UEE786406:UEE786407 UOA786406:UOA786407 UXW786406:UXW786407 VHS786406:VHS786407 VRO786406:VRO786407 WBK786406:WBK786407 WLG786406:WLG786407 WVC786406:WVC786407 C851944:C851945 IQ851942:IQ851943 SM851942:SM851943 ACI851942:ACI851943 AME851942:AME851943 AWA851942:AWA851943 BFW851942:BFW851943 BPS851942:BPS851943 BZO851942:BZO851943 CJK851942:CJK851943 CTG851942:CTG851943 DDC851942:DDC851943 DMY851942:DMY851943 DWU851942:DWU851943 EGQ851942:EGQ851943 EQM851942:EQM851943 FAI851942:FAI851943 FKE851942:FKE851943 FUA851942:FUA851943 GDW851942:GDW851943 GNS851942:GNS851943 GXO851942:GXO851943 HHK851942:HHK851943 HRG851942:HRG851943 IBC851942:IBC851943 IKY851942:IKY851943 IUU851942:IUU851943 JEQ851942:JEQ851943 JOM851942:JOM851943 JYI851942:JYI851943 KIE851942:KIE851943 KSA851942:KSA851943 LBW851942:LBW851943 LLS851942:LLS851943 LVO851942:LVO851943 MFK851942:MFK851943 MPG851942:MPG851943 MZC851942:MZC851943 NIY851942:NIY851943 NSU851942:NSU851943 OCQ851942:OCQ851943 OMM851942:OMM851943 OWI851942:OWI851943 PGE851942:PGE851943 PQA851942:PQA851943 PZW851942:PZW851943 QJS851942:QJS851943 QTO851942:QTO851943 RDK851942:RDK851943 RNG851942:RNG851943 RXC851942:RXC851943 SGY851942:SGY851943 SQU851942:SQU851943 TAQ851942:TAQ851943 TKM851942:TKM851943 TUI851942:TUI851943 UEE851942:UEE851943 UOA851942:UOA851943 UXW851942:UXW851943 VHS851942:VHS851943 VRO851942:VRO851943 WBK851942:WBK851943 WLG851942:WLG851943 WVC851942:WVC851943 C917480:C917481 IQ917478:IQ917479 SM917478:SM917479 ACI917478:ACI917479 AME917478:AME917479 AWA917478:AWA917479 BFW917478:BFW917479 BPS917478:BPS917479 BZO917478:BZO917479 CJK917478:CJK917479 CTG917478:CTG917479 DDC917478:DDC917479 DMY917478:DMY917479 DWU917478:DWU917479 EGQ917478:EGQ917479 EQM917478:EQM917479 FAI917478:FAI917479 FKE917478:FKE917479 FUA917478:FUA917479 GDW917478:GDW917479 GNS917478:GNS917479 GXO917478:GXO917479 HHK917478:HHK917479 HRG917478:HRG917479 IBC917478:IBC917479 IKY917478:IKY917479 IUU917478:IUU917479 JEQ917478:JEQ917479 JOM917478:JOM917479 JYI917478:JYI917479 KIE917478:KIE917479 KSA917478:KSA917479 LBW917478:LBW917479 LLS917478:LLS917479 LVO917478:LVO917479 MFK917478:MFK917479 MPG917478:MPG917479 MZC917478:MZC917479 NIY917478:NIY917479 NSU917478:NSU917479 OCQ917478:OCQ917479 OMM917478:OMM917479 OWI917478:OWI917479 PGE917478:PGE917479 PQA917478:PQA917479 PZW917478:PZW917479 QJS917478:QJS917479 QTO917478:QTO917479 RDK917478:RDK917479 RNG917478:RNG917479 RXC917478:RXC917479 SGY917478:SGY917479 SQU917478:SQU917479 TAQ917478:TAQ917479 TKM917478:TKM917479 TUI917478:TUI917479 UEE917478:UEE917479 UOA917478:UOA917479 UXW917478:UXW917479 VHS917478:VHS917479 VRO917478:VRO917479 WBK917478:WBK917479 WLG917478:WLG917479 WVC917478:WVC917479 C983016:C983017 IQ983014:IQ983015 SM983014:SM983015 ACI983014:ACI983015 AME983014:AME983015 AWA983014:AWA983015 BFW983014:BFW983015 BPS983014:BPS983015 BZO983014:BZO983015 CJK983014:CJK983015 CTG983014:CTG983015 DDC983014:DDC983015 DMY983014:DMY983015 DWU983014:DWU983015 EGQ983014:EGQ983015 EQM983014:EQM983015 FAI983014:FAI983015 FKE983014:FKE983015 FUA983014:FUA983015 GDW983014:GDW983015 GNS983014:GNS983015 GXO983014:GXO983015 HHK983014:HHK983015 HRG983014:HRG983015 IBC983014:IBC983015 IKY983014:IKY983015 IUU983014:IUU983015 JEQ983014:JEQ983015 JOM983014:JOM983015 JYI983014:JYI983015 KIE983014:KIE983015 KSA983014:KSA983015 LBW983014:LBW983015 LLS983014:LLS983015 LVO983014:LVO983015 MFK983014:MFK983015 MPG983014:MPG983015 MZC983014:MZC983015 NIY983014:NIY983015 NSU983014:NSU983015 OCQ983014:OCQ983015 OMM983014:OMM983015 OWI983014:OWI983015 PGE983014:PGE983015 PQA983014:PQA983015 PZW983014:PZW983015 QJS983014:QJS983015 QTO983014:QTO983015 RDK983014:RDK983015 RNG983014:RNG983015 RXC983014:RXC983015 SGY983014:SGY983015 SQU983014:SQU983015 TAQ983014:TAQ983015 TKM983014:TKM983015 TUI983014:TUI983015 UEE983014:UEE983015 UOA983014:UOA983015 UXW983014:UXW983015 VHS983014:VHS983015 VRO983014:VRO983015 WBK983014:WBK983015 WLG983014:WLG983015 WVC1 WLG1 WBK1 VRO1 VHS1 UXW1 UOA1 UEE1 TUI1 TKM1 TAQ1 SQU1 SGY1 RXC1 RNG1 RDK1 QTO1 QJS1 PZW1 PQA1 PGE1 OWI1 OMM1 OCQ1 NSU1 NIY1 MZC1 MPG1 MFK1 LVO1 LLS1 LBW1 KSA1 KIE1 JYI1 JOM1 JEQ1 IUU1 IKY1 IBC1 HRG1 HHK1 GXO1 GNS1 GDW1 FUA1 FKE1 FAI1 EQM1 EGQ1 DWU1 DMY1 DDC1 CTG1 CJK1 BZO1 BPS1 BFW1 AWA1 AME1 ACI1 SM1 IQ1">
      <formula1>#REF!</formula1>
    </dataValidation>
  </dataValidation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C17" sqref="C17"/>
    </sheetView>
  </sheetViews>
  <sheetFormatPr defaultRowHeight="18" x14ac:dyDescent="0.35"/>
  <cols>
    <col min="1" max="1" width="8.08203125" customWidth="1"/>
    <col min="2" max="2" width="6.5" customWidth="1"/>
    <col min="3" max="3" width="16" customWidth="1"/>
    <col min="4" max="4" width="11.58203125" customWidth="1"/>
    <col min="5" max="5" width="13.9140625" customWidth="1"/>
    <col min="6" max="6" width="26.5" customWidth="1"/>
    <col min="7" max="7" width="12.6640625" style="27" customWidth="1"/>
    <col min="8" max="10" width="8.6640625" style="27"/>
  </cols>
  <sheetData>
    <row r="1" spans="1:10" x14ac:dyDescent="0.35">
      <c r="A1" s="142" t="s">
        <v>115</v>
      </c>
      <c r="B1" s="143"/>
      <c r="C1" s="143"/>
      <c r="D1" s="143"/>
      <c r="E1" s="143"/>
      <c r="F1" s="143"/>
      <c r="G1" s="143"/>
      <c r="H1" s="143"/>
      <c r="I1" s="143"/>
      <c r="J1" s="143"/>
    </row>
    <row r="2" spans="1:10" ht="36" x14ac:dyDescent="0.35">
      <c r="A2" s="16" t="s">
        <v>78</v>
      </c>
      <c r="B2" s="16" t="s">
        <v>0</v>
      </c>
      <c r="C2" s="16" t="s">
        <v>1</v>
      </c>
      <c r="D2" s="141" t="s">
        <v>2</v>
      </c>
      <c r="E2" s="141"/>
      <c r="F2" s="16" t="s">
        <v>3</v>
      </c>
      <c r="G2" s="9" t="s">
        <v>57</v>
      </c>
      <c r="H2" s="9" t="s">
        <v>82</v>
      </c>
      <c r="I2" s="24" t="s">
        <v>83</v>
      </c>
      <c r="J2" s="14" t="s">
        <v>84</v>
      </c>
    </row>
    <row r="3" spans="1:10" ht="21" x14ac:dyDescent="0.4">
      <c r="A3" s="2">
        <v>477</v>
      </c>
      <c r="B3" s="50">
        <v>0.56944444444444398</v>
      </c>
      <c r="C3" s="62" t="s">
        <v>4</v>
      </c>
      <c r="D3" s="62" t="s">
        <v>60</v>
      </c>
      <c r="E3" s="62" t="s">
        <v>61</v>
      </c>
      <c r="F3" s="62" t="s">
        <v>62</v>
      </c>
      <c r="G3" s="26">
        <v>193.5</v>
      </c>
      <c r="H3" s="26">
        <v>103</v>
      </c>
      <c r="I3" s="23">
        <f>G3/260*100</f>
        <v>74.42307692307692</v>
      </c>
      <c r="J3" s="26">
        <v>1</v>
      </c>
    </row>
    <row r="4" spans="1:10" ht="21" x14ac:dyDescent="0.4">
      <c r="A4" s="2">
        <v>476</v>
      </c>
      <c r="B4" s="50">
        <v>0.56388888888888899</v>
      </c>
      <c r="C4" s="62" t="s">
        <v>10</v>
      </c>
      <c r="D4" s="62" t="s">
        <v>64</v>
      </c>
      <c r="E4" s="62" t="s">
        <v>65</v>
      </c>
      <c r="F4" s="62" t="s">
        <v>59</v>
      </c>
      <c r="G4" s="26">
        <v>179</v>
      </c>
      <c r="H4" s="26">
        <v>91.5</v>
      </c>
      <c r="I4" s="23">
        <f>G4/260*100</f>
        <v>68.84615384615384</v>
      </c>
      <c r="J4" s="26">
        <v>2</v>
      </c>
    </row>
    <row r="5" spans="1:10" ht="21" x14ac:dyDescent="0.4">
      <c r="A5" s="2">
        <v>473</v>
      </c>
      <c r="B5" s="50">
        <v>0.54722222222222217</v>
      </c>
      <c r="C5" s="62" t="s">
        <v>50</v>
      </c>
      <c r="D5" s="62" t="s">
        <v>141</v>
      </c>
      <c r="E5" s="62" t="s">
        <v>51</v>
      </c>
      <c r="F5" s="62" t="s">
        <v>52</v>
      </c>
      <c r="G5" s="26">
        <v>177</v>
      </c>
      <c r="H5" s="26">
        <v>89.5</v>
      </c>
      <c r="I5" s="23">
        <f>G5/260*100</f>
        <v>68.07692307692308</v>
      </c>
      <c r="J5" s="26">
        <v>3</v>
      </c>
    </row>
    <row r="6" spans="1:10" ht="21" x14ac:dyDescent="0.4">
      <c r="A6" s="2">
        <v>475</v>
      </c>
      <c r="B6" s="50">
        <v>0.55833333333333302</v>
      </c>
      <c r="C6" s="62" t="s">
        <v>10</v>
      </c>
      <c r="D6" s="62" t="s">
        <v>57</v>
      </c>
      <c r="E6" s="62" t="s">
        <v>118</v>
      </c>
      <c r="F6" s="62" t="s">
        <v>58</v>
      </c>
      <c r="G6" s="26">
        <v>176</v>
      </c>
      <c r="H6" s="26">
        <v>89.5</v>
      </c>
      <c r="I6" s="23">
        <f>G6/260*100</f>
        <v>67.692307692307693</v>
      </c>
      <c r="J6" s="26" t="s">
        <v>237</v>
      </c>
    </row>
    <row r="7" spans="1:10" ht="21" x14ac:dyDescent="0.4">
      <c r="A7" s="2">
        <v>479</v>
      </c>
      <c r="B7" s="50">
        <v>0.58055555555555505</v>
      </c>
      <c r="C7" s="63" t="s">
        <v>125</v>
      </c>
      <c r="D7" s="63" t="s">
        <v>126</v>
      </c>
      <c r="E7" s="63" t="s">
        <v>158</v>
      </c>
      <c r="F7" s="63" t="s">
        <v>159</v>
      </c>
      <c r="G7" s="26">
        <v>176</v>
      </c>
      <c r="H7" s="26">
        <v>89.5</v>
      </c>
      <c r="I7" s="23">
        <f>G7/260*100</f>
        <v>67.692307692307693</v>
      </c>
      <c r="J7" s="26" t="s">
        <v>237</v>
      </c>
    </row>
    <row r="8" spans="1:10" ht="21" x14ac:dyDescent="0.4">
      <c r="A8" s="2">
        <v>478</v>
      </c>
      <c r="B8" s="50">
        <v>0.57499999999999996</v>
      </c>
      <c r="C8" s="62" t="s">
        <v>10</v>
      </c>
      <c r="D8" s="62" t="s">
        <v>11</v>
      </c>
      <c r="E8" s="62" t="s">
        <v>12</v>
      </c>
      <c r="F8" s="62" t="s">
        <v>13</v>
      </c>
      <c r="G8" s="26">
        <v>169.5</v>
      </c>
      <c r="H8" s="26">
        <v>84.5</v>
      </c>
      <c r="I8" s="23">
        <f>G8/260*100</f>
        <v>65.192307692307693</v>
      </c>
      <c r="J8" s="26">
        <v>6</v>
      </c>
    </row>
    <row r="9" spans="1:10" ht="21" x14ac:dyDescent="0.4">
      <c r="A9" s="2">
        <v>472</v>
      </c>
      <c r="B9" s="50">
        <v>0.54166666666666663</v>
      </c>
      <c r="C9" s="62" t="s">
        <v>6</v>
      </c>
      <c r="D9" s="62" t="s">
        <v>155</v>
      </c>
      <c r="E9" s="62" t="s">
        <v>156</v>
      </c>
      <c r="F9" s="62" t="s">
        <v>109</v>
      </c>
      <c r="G9" s="26"/>
      <c r="H9" s="26"/>
      <c r="I9" s="23" t="s">
        <v>226</v>
      </c>
      <c r="J9" s="26"/>
    </row>
    <row r="10" spans="1:10" ht="21" x14ac:dyDescent="0.4">
      <c r="A10" s="2">
        <v>474</v>
      </c>
      <c r="B10" s="50">
        <v>0.55277777777777803</v>
      </c>
      <c r="C10" s="62" t="s">
        <v>10</v>
      </c>
      <c r="D10" s="62" t="s">
        <v>136</v>
      </c>
      <c r="E10" s="62" t="s">
        <v>26</v>
      </c>
      <c r="F10" s="62" t="s">
        <v>154</v>
      </c>
      <c r="G10" s="26"/>
      <c r="H10" s="26"/>
      <c r="I10" s="23" t="s">
        <v>226</v>
      </c>
      <c r="J10" s="26"/>
    </row>
    <row r="12" spans="1:10" x14ac:dyDescent="0.35">
      <c r="A12" s="142" t="s">
        <v>235</v>
      </c>
      <c r="B12" s="143"/>
      <c r="C12" s="143"/>
      <c r="D12" s="143"/>
      <c r="E12" s="143"/>
      <c r="F12" s="143"/>
      <c r="G12" s="143"/>
      <c r="H12" s="143"/>
      <c r="I12" s="143"/>
      <c r="J12" s="144"/>
    </row>
    <row r="13" spans="1:10" ht="36" x14ac:dyDescent="0.35">
      <c r="A13" s="49" t="s">
        <v>78</v>
      </c>
      <c r="B13" s="49" t="s">
        <v>0</v>
      </c>
      <c r="C13" s="136" t="s">
        <v>1</v>
      </c>
      <c r="D13" s="161" t="s">
        <v>2</v>
      </c>
      <c r="E13" s="161"/>
      <c r="F13" s="162" t="s">
        <v>3</v>
      </c>
      <c r="G13" s="9" t="s">
        <v>81</v>
      </c>
      <c r="H13" s="9" t="s">
        <v>82</v>
      </c>
      <c r="I13" s="136" t="s">
        <v>87</v>
      </c>
      <c r="J13" s="136" t="s">
        <v>84</v>
      </c>
    </row>
    <row r="14" spans="1:10" x14ac:dyDescent="0.35">
      <c r="A14" s="2">
        <v>481</v>
      </c>
      <c r="B14" s="146">
        <v>0.59166666666666601</v>
      </c>
      <c r="C14" s="148" t="s">
        <v>10</v>
      </c>
      <c r="D14" s="4" t="s">
        <v>136</v>
      </c>
      <c r="E14" s="4" t="s">
        <v>26</v>
      </c>
      <c r="F14" s="4" t="s">
        <v>154</v>
      </c>
      <c r="G14" s="148">
        <v>170</v>
      </c>
      <c r="H14" s="148">
        <v>88</v>
      </c>
      <c r="I14" s="150">
        <f>G14/250*100</f>
        <v>68</v>
      </c>
      <c r="J14" s="148"/>
    </row>
    <row r="15" spans="1:10" x14ac:dyDescent="0.35">
      <c r="A15" s="2">
        <v>481</v>
      </c>
      <c r="B15" s="147"/>
      <c r="C15" s="149"/>
      <c r="D15" s="4" t="s">
        <v>134</v>
      </c>
      <c r="E15" s="4" t="s">
        <v>46</v>
      </c>
      <c r="F15" s="4" t="s">
        <v>47</v>
      </c>
      <c r="G15" s="149"/>
      <c r="H15" s="149"/>
      <c r="I15" s="151"/>
      <c r="J15" s="149"/>
    </row>
  </sheetData>
  <sortState ref="A3:J10">
    <sortCondition descending="1" ref="I3:I10"/>
    <sortCondition descending="1" ref="H3:H10"/>
  </sortState>
  <mergeCells count="10">
    <mergeCell ref="A1:J1"/>
    <mergeCell ref="D2:E2"/>
    <mergeCell ref="A12:J12"/>
    <mergeCell ref="D13:E13"/>
    <mergeCell ref="B14:B15"/>
    <mergeCell ref="C14:C15"/>
    <mergeCell ref="G14:G15"/>
    <mergeCell ref="H14:H15"/>
    <mergeCell ref="I14:I15"/>
    <mergeCell ref="J14:J15"/>
  </mergeCells>
  <pageMargins left="0.70866141732283472" right="0.70866141732283472" top="0.74803149606299213" bottom="0.74803149606299213" header="0.31496062992125984" footer="0.31496062992125984"/>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zoomScaleNormal="100" workbookViewId="0">
      <selection activeCell="C17" sqref="C17"/>
    </sheetView>
  </sheetViews>
  <sheetFormatPr defaultRowHeight="18" x14ac:dyDescent="0.35"/>
  <cols>
    <col min="1" max="1" width="5" customWidth="1"/>
    <col min="2" max="2" width="6.08203125" customWidth="1"/>
    <col min="3" max="3" width="21.83203125" customWidth="1"/>
    <col min="4" max="4" width="14.5" customWidth="1"/>
    <col min="5" max="5" width="12.9140625" customWidth="1"/>
    <col min="6" max="6" width="14.58203125" customWidth="1"/>
    <col min="7" max="7" width="25" customWidth="1"/>
    <col min="8" max="8" width="13.1640625" style="27" customWidth="1"/>
    <col min="9" max="11" width="8.6640625" style="27"/>
  </cols>
  <sheetData>
    <row r="1" spans="1:11" x14ac:dyDescent="0.35">
      <c r="A1" s="152" t="s">
        <v>173</v>
      </c>
      <c r="B1" s="152"/>
      <c r="C1" s="152"/>
      <c r="D1" s="152"/>
      <c r="E1" s="152"/>
      <c r="F1" s="152"/>
      <c r="G1" s="152"/>
      <c r="H1" s="152"/>
      <c r="I1" s="152"/>
      <c r="J1" s="152"/>
      <c r="K1" s="152"/>
    </row>
    <row r="2" spans="1:11" ht="36" x14ac:dyDescent="0.35">
      <c r="A2" s="16" t="s">
        <v>88</v>
      </c>
      <c r="B2" s="16" t="s">
        <v>0</v>
      </c>
      <c r="C2" s="16" t="s">
        <v>76</v>
      </c>
      <c r="D2" s="16" t="s">
        <v>1</v>
      </c>
      <c r="E2" s="141" t="s">
        <v>2</v>
      </c>
      <c r="F2" s="141"/>
      <c r="G2" s="16" t="s">
        <v>3</v>
      </c>
      <c r="H2" s="9" t="s">
        <v>57</v>
      </c>
      <c r="I2" s="9" t="s">
        <v>82</v>
      </c>
      <c r="J2" s="24" t="s">
        <v>87</v>
      </c>
      <c r="K2" s="24" t="s">
        <v>84</v>
      </c>
    </row>
    <row r="3" spans="1:11" x14ac:dyDescent="0.35">
      <c r="A3">
        <v>485</v>
      </c>
      <c r="B3" s="50">
        <v>0.62777777777777799</v>
      </c>
      <c r="C3" s="4" t="s">
        <v>67</v>
      </c>
      <c r="D3" s="4" t="s">
        <v>50</v>
      </c>
      <c r="E3" s="4" t="s">
        <v>141</v>
      </c>
      <c r="F3" s="4" t="s">
        <v>51</v>
      </c>
      <c r="G3" s="4" t="s">
        <v>163</v>
      </c>
      <c r="H3" s="26">
        <v>212</v>
      </c>
      <c r="I3" s="26">
        <v>108</v>
      </c>
      <c r="J3" s="23">
        <f>H3/300*100</f>
        <v>70.666666666666671</v>
      </c>
      <c r="K3" s="26">
        <v>1</v>
      </c>
    </row>
    <row r="4" spans="1:11" x14ac:dyDescent="0.35">
      <c r="A4">
        <v>486</v>
      </c>
      <c r="B4" s="50">
        <v>0.63333333333333397</v>
      </c>
      <c r="C4" s="4" t="s">
        <v>67</v>
      </c>
      <c r="D4" s="4" t="s">
        <v>10</v>
      </c>
      <c r="E4" s="4" t="s">
        <v>136</v>
      </c>
      <c r="F4" s="4" t="s">
        <v>26</v>
      </c>
      <c r="G4" s="4" t="s">
        <v>68</v>
      </c>
      <c r="H4" s="26">
        <v>208.5</v>
      </c>
      <c r="I4" s="26">
        <v>106.5</v>
      </c>
      <c r="J4" s="23">
        <f>H4/300*100</f>
        <v>69.5</v>
      </c>
      <c r="K4" s="26">
        <v>2</v>
      </c>
    </row>
    <row r="5" spans="1:11" x14ac:dyDescent="0.35">
      <c r="A5">
        <v>483</v>
      </c>
      <c r="B5" s="50">
        <v>0.6166666666666667</v>
      </c>
      <c r="C5" s="4" t="s">
        <v>67</v>
      </c>
      <c r="D5" s="4" t="s">
        <v>54</v>
      </c>
      <c r="E5" s="4" t="s">
        <v>34</v>
      </c>
      <c r="F5" s="4" t="s">
        <v>69</v>
      </c>
      <c r="G5" s="4" t="s">
        <v>70</v>
      </c>
      <c r="H5" s="26">
        <v>202</v>
      </c>
      <c r="I5" s="26">
        <v>103.5</v>
      </c>
      <c r="J5" s="23">
        <f>H5/300*100</f>
        <v>67.333333333333329</v>
      </c>
      <c r="K5" s="26">
        <v>3</v>
      </c>
    </row>
    <row r="6" spans="1:11" x14ac:dyDescent="0.35">
      <c r="A6">
        <v>482</v>
      </c>
      <c r="B6" s="50">
        <v>0.61111111111111105</v>
      </c>
      <c r="C6" s="4" t="s">
        <v>160</v>
      </c>
      <c r="D6" s="4" t="s">
        <v>10</v>
      </c>
      <c r="E6" s="4" t="s">
        <v>77</v>
      </c>
      <c r="F6" s="4" t="s">
        <v>66</v>
      </c>
      <c r="G6" s="4" t="s">
        <v>161</v>
      </c>
      <c r="H6" s="26">
        <v>201.5</v>
      </c>
      <c r="I6" s="26">
        <v>102</v>
      </c>
      <c r="J6" s="23">
        <f>H6/300*100</f>
        <v>67.166666666666657</v>
      </c>
      <c r="K6" s="26">
        <v>4</v>
      </c>
    </row>
    <row r="7" spans="1:11" x14ac:dyDescent="0.35">
      <c r="A7">
        <v>484</v>
      </c>
      <c r="B7" s="50">
        <v>0.62222222222222201</v>
      </c>
      <c r="C7" s="4" t="s">
        <v>67</v>
      </c>
      <c r="D7" s="4" t="s">
        <v>10</v>
      </c>
      <c r="E7" s="4" t="s">
        <v>64</v>
      </c>
      <c r="F7" s="4" t="s">
        <v>65</v>
      </c>
      <c r="G7" s="4" t="s">
        <v>162</v>
      </c>
      <c r="H7" s="26">
        <v>193</v>
      </c>
      <c r="I7" s="26">
        <v>99</v>
      </c>
      <c r="J7" s="23">
        <f>H7/300*100</f>
        <v>64.333333333333329</v>
      </c>
      <c r="K7" s="26">
        <v>5</v>
      </c>
    </row>
    <row r="8" spans="1:11" x14ac:dyDescent="0.35">
      <c r="A8" s="19"/>
      <c r="B8" s="20"/>
      <c r="C8" s="21"/>
      <c r="D8" s="21"/>
      <c r="E8" s="21"/>
      <c r="F8" s="21"/>
      <c r="G8" s="22"/>
      <c r="H8" s="48"/>
      <c r="I8" s="48"/>
      <c r="J8" s="48"/>
    </row>
    <row r="9" spans="1:11" x14ac:dyDescent="0.35">
      <c r="A9" s="152" t="s">
        <v>85</v>
      </c>
      <c r="B9" s="152"/>
      <c r="C9" s="152"/>
      <c r="D9" s="152"/>
      <c r="E9" s="152"/>
      <c r="F9" s="152"/>
      <c r="G9" s="152"/>
      <c r="H9" s="152"/>
      <c r="I9" s="152"/>
      <c r="J9" s="152"/>
      <c r="K9" s="152"/>
    </row>
    <row r="10" spans="1:11" x14ac:dyDescent="0.35">
      <c r="A10" s="16" t="s">
        <v>88</v>
      </c>
      <c r="B10" s="16" t="s">
        <v>0</v>
      </c>
      <c r="C10" s="16" t="s">
        <v>76</v>
      </c>
      <c r="D10" s="16" t="s">
        <v>1</v>
      </c>
      <c r="E10" s="141" t="s">
        <v>2</v>
      </c>
      <c r="F10" s="141"/>
      <c r="G10" s="16" t="s">
        <v>3</v>
      </c>
      <c r="H10" s="9" t="s">
        <v>57</v>
      </c>
      <c r="I10" s="18" t="s">
        <v>116</v>
      </c>
      <c r="J10" s="24" t="s">
        <v>87</v>
      </c>
      <c r="K10" s="24" t="s">
        <v>84</v>
      </c>
    </row>
    <row r="11" spans="1:11" x14ac:dyDescent="0.35">
      <c r="A11" s="2">
        <v>488</v>
      </c>
      <c r="B11" s="50">
        <v>0.64444444444444504</v>
      </c>
      <c r="C11" s="23" t="s">
        <v>164</v>
      </c>
      <c r="D11" s="4" t="s">
        <v>54</v>
      </c>
      <c r="E11" s="4" t="s">
        <v>34</v>
      </c>
      <c r="F11" s="4" t="s">
        <v>69</v>
      </c>
      <c r="G11" s="4" t="s">
        <v>70</v>
      </c>
      <c r="H11" s="26">
        <v>218.5</v>
      </c>
      <c r="I11" s="26">
        <v>54</v>
      </c>
      <c r="J11" s="23">
        <f>H11/330*100</f>
        <v>66.212121212121218</v>
      </c>
      <c r="K11" s="26">
        <v>1</v>
      </c>
    </row>
    <row r="12" spans="1:11" x14ac:dyDescent="0.35">
      <c r="A12" s="2">
        <v>489</v>
      </c>
      <c r="B12" s="50">
        <v>0.65000000000000102</v>
      </c>
      <c r="C12" s="23" t="s">
        <v>165</v>
      </c>
      <c r="D12" s="4" t="s">
        <v>33</v>
      </c>
      <c r="E12" s="4" t="s">
        <v>74</v>
      </c>
      <c r="F12" s="4" t="s">
        <v>166</v>
      </c>
      <c r="G12" s="4" t="s">
        <v>75</v>
      </c>
      <c r="H12" s="26">
        <v>258</v>
      </c>
      <c r="I12" s="26">
        <v>54</v>
      </c>
      <c r="J12" s="23">
        <f>H12/390*100</f>
        <v>66.153846153846146</v>
      </c>
      <c r="K12" s="26">
        <v>2</v>
      </c>
    </row>
    <row r="13" spans="1:11" x14ac:dyDescent="0.35">
      <c r="A13" s="2">
        <v>490</v>
      </c>
      <c r="B13" s="50">
        <v>0.655555555555557</v>
      </c>
      <c r="C13" s="23" t="s">
        <v>164</v>
      </c>
      <c r="D13" s="4" t="s">
        <v>50</v>
      </c>
      <c r="E13" s="4" t="s">
        <v>141</v>
      </c>
      <c r="F13" s="4" t="s">
        <v>51</v>
      </c>
      <c r="G13" s="4" t="s">
        <v>163</v>
      </c>
      <c r="H13" s="26">
        <v>213.5</v>
      </c>
      <c r="I13" s="26">
        <v>52</v>
      </c>
      <c r="J13" s="23">
        <f>H13/330*100</f>
        <v>64.696969696969703</v>
      </c>
      <c r="K13" s="26">
        <v>3</v>
      </c>
    </row>
    <row r="14" spans="1:11" x14ac:dyDescent="0.35">
      <c r="A14" s="2">
        <v>487</v>
      </c>
      <c r="B14" s="50">
        <v>0.63888888888888895</v>
      </c>
      <c r="C14" s="23" t="s">
        <v>164</v>
      </c>
      <c r="D14" s="4" t="s">
        <v>14</v>
      </c>
      <c r="E14" s="4" t="s">
        <v>71</v>
      </c>
      <c r="F14" s="4" t="s">
        <v>72</v>
      </c>
      <c r="G14" s="4" t="s">
        <v>73</v>
      </c>
      <c r="H14" s="26">
        <v>205</v>
      </c>
      <c r="I14" s="26">
        <v>52</v>
      </c>
      <c r="J14" s="23">
        <f>H14/330*100</f>
        <v>62.121212121212125</v>
      </c>
      <c r="K14" s="26">
        <v>4</v>
      </c>
    </row>
    <row r="16" spans="1:11" x14ac:dyDescent="0.35">
      <c r="C16" s="169" t="s">
        <v>238</v>
      </c>
    </row>
  </sheetData>
  <sortState ref="A11:K14">
    <sortCondition descending="1" ref="J11:J14"/>
    <sortCondition descending="1" ref="I11:I14"/>
  </sortState>
  <mergeCells count="4">
    <mergeCell ref="E2:F2"/>
    <mergeCell ref="E10:F10"/>
    <mergeCell ref="A9:K9"/>
    <mergeCell ref="A1:K1"/>
  </mergeCells>
  <pageMargins left="0.25" right="0.25" top="0.75" bottom="0.75" header="0.3" footer="0.3"/>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J9" sqref="J9"/>
    </sheetView>
  </sheetViews>
  <sheetFormatPr defaultRowHeight="18" x14ac:dyDescent="0.35"/>
  <cols>
    <col min="1" max="1" width="5.9140625" customWidth="1"/>
    <col min="2" max="2" width="5.5" customWidth="1"/>
    <col min="3" max="3" width="5.1640625" customWidth="1"/>
    <col min="4" max="4" width="14.33203125" customWidth="1"/>
    <col min="5" max="5" width="9.5" customWidth="1"/>
    <col min="6" max="6" width="12.4140625" customWidth="1"/>
    <col min="7" max="7" width="28.33203125" customWidth="1"/>
    <col min="8" max="9" width="8.6640625" style="27"/>
    <col min="10" max="10" width="9.1640625" style="27" bestFit="1" customWidth="1"/>
    <col min="11" max="11" width="8.6640625" style="27"/>
    <col min="12" max="12" width="15.83203125" customWidth="1"/>
    <col min="13" max="13" width="12.6640625" customWidth="1"/>
    <col min="15" max="15" width="18.83203125" customWidth="1"/>
  </cols>
  <sheetData>
    <row r="1" spans="1:11" x14ac:dyDescent="0.35">
      <c r="A1" s="17" t="s">
        <v>88</v>
      </c>
      <c r="B1" s="17" t="s">
        <v>0</v>
      </c>
      <c r="C1" s="17" t="s">
        <v>76</v>
      </c>
      <c r="D1" s="17" t="s">
        <v>1</v>
      </c>
      <c r="E1" s="141" t="s">
        <v>2</v>
      </c>
      <c r="F1" s="141"/>
      <c r="G1" s="17" t="s">
        <v>3</v>
      </c>
      <c r="H1" s="9" t="s">
        <v>83</v>
      </c>
      <c r="I1" s="18" t="s">
        <v>86</v>
      </c>
      <c r="J1" s="24" t="s">
        <v>87</v>
      </c>
      <c r="K1" s="24" t="s">
        <v>84</v>
      </c>
    </row>
    <row r="2" spans="1:11" x14ac:dyDescent="0.35">
      <c r="A2" s="2">
        <v>255</v>
      </c>
      <c r="B2" s="50">
        <v>0.37951388888888887</v>
      </c>
      <c r="C2" s="67" t="s">
        <v>181</v>
      </c>
      <c r="D2" s="53" t="s">
        <v>17</v>
      </c>
      <c r="E2" s="53" t="s">
        <v>18</v>
      </c>
      <c r="F2" s="53" t="s">
        <v>19</v>
      </c>
      <c r="G2" s="53" t="s">
        <v>20</v>
      </c>
      <c r="H2" s="123">
        <v>187.5</v>
      </c>
      <c r="I2" s="123">
        <v>70</v>
      </c>
      <c r="J2" s="124">
        <f>H2/270*100</f>
        <v>69.444444444444443</v>
      </c>
      <c r="K2" s="123">
        <v>3</v>
      </c>
    </row>
    <row r="3" spans="1:11" x14ac:dyDescent="0.35">
      <c r="A3" s="2">
        <v>256</v>
      </c>
      <c r="B3" s="50">
        <v>0.3840277777777778</v>
      </c>
      <c r="C3" s="66" t="s">
        <v>181</v>
      </c>
      <c r="D3" s="54" t="s">
        <v>185</v>
      </c>
      <c r="E3" s="54" t="s">
        <v>186</v>
      </c>
      <c r="F3" s="54" t="s">
        <v>187</v>
      </c>
      <c r="G3" s="54" t="s">
        <v>188</v>
      </c>
      <c r="H3" s="123">
        <v>177</v>
      </c>
      <c r="I3" s="123">
        <v>66</v>
      </c>
      <c r="J3" s="139">
        <f t="shared" ref="J3:J11" si="0">H3/270*100</f>
        <v>65.555555555555557</v>
      </c>
      <c r="K3" s="123"/>
    </row>
    <row r="4" spans="1:11" x14ac:dyDescent="0.35">
      <c r="A4" s="2">
        <v>257</v>
      </c>
      <c r="B4" s="50">
        <v>0.38854166666666701</v>
      </c>
      <c r="C4" s="66" t="s">
        <v>181</v>
      </c>
      <c r="D4" s="54" t="s">
        <v>17</v>
      </c>
      <c r="E4" s="54" t="s">
        <v>189</v>
      </c>
      <c r="F4" s="54" t="s">
        <v>190</v>
      </c>
      <c r="G4" s="54" t="s">
        <v>191</v>
      </c>
      <c r="H4" s="123">
        <v>180.5</v>
      </c>
      <c r="I4" s="123">
        <v>67</v>
      </c>
      <c r="J4" s="139">
        <f t="shared" si="0"/>
        <v>66.851851851851848</v>
      </c>
      <c r="K4" s="123">
        <v>4</v>
      </c>
    </row>
    <row r="5" spans="1:11" x14ac:dyDescent="0.35">
      <c r="A5" s="2">
        <v>258</v>
      </c>
      <c r="B5" s="50">
        <v>0.39305555555555499</v>
      </c>
      <c r="C5" s="66" t="s">
        <v>181</v>
      </c>
      <c r="D5" s="54" t="s">
        <v>185</v>
      </c>
      <c r="E5" s="54" t="s">
        <v>192</v>
      </c>
      <c r="F5" s="54" t="s">
        <v>193</v>
      </c>
      <c r="G5" s="54" t="s">
        <v>194</v>
      </c>
      <c r="H5" s="123">
        <v>189</v>
      </c>
      <c r="I5" s="123">
        <v>70</v>
      </c>
      <c r="J5" s="139">
        <f t="shared" si="0"/>
        <v>70</v>
      </c>
      <c r="K5" s="123">
        <v>2</v>
      </c>
    </row>
    <row r="6" spans="1:11" x14ac:dyDescent="0.35">
      <c r="A6" s="2">
        <v>259</v>
      </c>
      <c r="B6" s="50">
        <v>0.39756944444444398</v>
      </c>
      <c r="C6" s="66" t="s">
        <v>195</v>
      </c>
      <c r="D6" s="54" t="s">
        <v>14</v>
      </c>
      <c r="E6" s="54" t="s">
        <v>15</v>
      </c>
      <c r="F6" s="54" t="s">
        <v>16</v>
      </c>
      <c r="G6" s="54" t="s">
        <v>196</v>
      </c>
      <c r="H6" s="123">
        <v>153.5</v>
      </c>
      <c r="I6" s="123">
        <v>40</v>
      </c>
      <c r="J6" s="139">
        <f>H6/230*100</f>
        <v>66.739130434782609</v>
      </c>
      <c r="K6" s="123">
        <v>5</v>
      </c>
    </row>
    <row r="7" spans="1:11" x14ac:dyDescent="0.35">
      <c r="A7" s="135"/>
      <c r="B7" s="125">
        <v>0.40208333333333302</v>
      </c>
      <c r="C7" s="126" t="s">
        <v>195</v>
      </c>
      <c r="D7" s="128" t="s">
        <v>185</v>
      </c>
      <c r="E7" s="128" t="s">
        <v>197</v>
      </c>
      <c r="F7" s="128" t="s">
        <v>198</v>
      </c>
      <c r="G7" s="128" t="s">
        <v>199</v>
      </c>
      <c r="H7" s="158"/>
      <c r="I7" s="158"/>
      <c r="J7" s="159">
        <f>H7/230*100</f>
        <v>0</v>
      </c>
      <c r="K7" s="158"/>
    </row>
    <row r="8" spans="1:11" x14ac:dyDescent="0.35">
      <c r="A8" s="2">
        <v>260</v>
      </c>
      <c r="B8" s="50">
        <v>0.406597222222222</v>
      </c>
      <c r="C8" s="67" t="s">
        <v>195</v>
      </c>
      <c r="D8" s="54" t="s">
        <v>4</v>
      </c>
      <c r="E8" s="53" t="s">
        <v>40</v>
      </c>
      <c r="F8" s="53" t="s">
        <v>41</v>
      </c>
      <c r="G8" s="53" t="s">
        <v>42</v>
      </c>
      <c r="H8" s="123">
        <v>163</v>
      </c>
      <c r="I8" s="123">
        <v>42.4</v>
      </c>
      <c r="J8" s="139">
        <f>H8/230*100</f>
        <v>70.869565217391312</v>
      </c>
      <c r="K8" s="123">
        <v>1</v>
      </c>
    </row>
    <row r="9" spans="1:11" x14ac:dyDescent="0.35">
      <c r="A9" s="2">
        <v>261</v>
      </c>
      <c r="B9" s="50">
        <v>0.41111111111111098</v>
      </c>
      <c r="C9" s="67" t="s">
        <v>195</v>
      </c>
      <c r="D9" s="54" t="s">
        <v>185</v>
      </c>
      <c r="E9" s="53" t="s">
        <v>197</v>
      </c>
      <c r="F9" s="53" t="s">
        <v>198</v>
      </c>
      <c r="G9" s="53" t="s">
        <v>199</v>
      </c>
      <c r="H9" s="123">
        <v>151</v>
      </c>
      <c r="I9" s="123">
        <v>42</v>
      </c>
      <c r="J9" s="139">
        <f>H9/230*100</f>
        <v>65.65217391304347</v>
      </c>
      <c r="K9" s="123">
        <v>6</v>
      </c>
    </row>
    <row r="10" spans="1:11" x14ac:dyDescent="0.35">
      <c r="A10" s="2">
        <v>262</v>
      </c>
      <c r="B10" s="50">
        <v>0.41562500000000002</v>
      </c>
      <c r="C10" s="67" t="s">
        <v>200</v>
      </c>
      <c r="D10" s="54" t="s">
        <v>6</v>
      </c>
      <c r="E10" s="53" t="s">
        <v>63</v>
      </c>
      <c r="F10" s="53" t="s">
        <v>201</v>
      </c>
      <c r="G10" s="53" t="s">
        <v>202</v>
      </c>
      <c r="H10" s="123"/>
      <c r="I10" s="123"/>
      <c r="J10" s="139">
        <f t="shared" si="0"/>
        <v>0</v>
      </c>
      <c r="K10" s="123"/>
    </row>
    <row r="11" spans="1:11" x14ac:dyDescent="0.35">
      <c r="A11" s="2">
        <v>278</v>
      </c>
      <c r="B11" s="50">
        <v>0.51041666666666663</v>
      </c>
      <c r="C11" s="67" t="s">
        <v>212</v>
      </c>
      <c r="D11" s="54" t="s">
        <v>6</v>
      </c>
      <c r="E11" s="52" t="s">
        <v>155</v>
      </c>
      <c r="F11" s="52" t="s">
        <v>156</v>
      </c>
      <c r="G11" s="52" t="s">
        <v>157</v>
      </c>
      <c r="H11" s="2"/>
      <c r="I11" s="123"/>
      <c r="J11" s="139">
        <f t="shared" si="0"/>
        <v>0</v>
      </c>
      <c r="K11" s="123"/>
    </row>
    <row r="13" spans="1:11" x14ac:dyDescent="0.35">
      <c r="H13"/>
    </row>
    <row r="14" spans="1:11" x14ac:dyDescent="0.35">
      <c r="H14"/>
    </row>
    <row r="15" spans="1:11" x14ac:dyDescent="0.35">
      <c r="H15"/>
    </row>
    <row r="16" spans="1:11" x14ac:dyDescent="0.35">
      <c r="H16"/>
    </row>
  </sheetData>
  <mergeCells count="1">
    <mergeCell ref="E1:F1"/>
  </mergeCells>
  <pageMargins left="0.70866141732283472" right="0.70866141732283472" top="0.74803149606299213" bottom="0.74803149606299213" header="0.31496062992125984" footer="0.31496062992125984"/>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3" zoomScale="75" zoomScaleNormal="75" workbookViewId="0">
      <selection activeCell="J25" sqref="J25"/>
    </sheetView>
  </sheetViews>
  <sheetFormatPr defaultRowHeight="18" x14ac:dyDescent="0.35"/>
  <cols>
    <col min="1" max="1" width="5.9140625" customWidth="1"/>
    <col min="2" max="2" width="5.5" customWidth="1"/>
    <col min="3" max="3" width="14.08203125" customWidth="1"/>
    <col min="4" max="4" width="9.5" customWidth="1"/>
    <col min="5" max="5" width="12.4140625" customWidth="1"/>
    <col min="6" max="6" width="28.33203125" customWidth="1"/>
    <col min="7" max="7" width="8.6640625" style="27"/>
    <col min="8" max="8" width="10.83203125" style="27" customWidth="1"/>
    <col min="9" max="10" width="8.6640625" style="27"/>
    <col min="11" max="11" width="15.83203125" style="27" customWidth="1"/>
    <col min="12" max="12" width="12.6640625" customWidth="1"/>
    <col min="14" max="14" width="18.83203125" customWidth="1"/>
  </cols>
  <sheetData>
    <row r="1" spans="1:11" x14ac:dyDescent="0.35">
      <c r="A1" s="155" t="s">
        <v>90</v>
      </c>
      <c r="B1" s="156"/>
      <c r="C1" s="156"/>
      <c r="D1" s="156"/>
      <c r="E1" s="156"/>
      <c r="F1" s="156"/>
      <c r="G1" s="156"/>
      <c r="H1" s="156"/>
      <c r="I1" s="156"/>
      <c r="J1" s="156"/>
    </row>
    <row r="2" spans="1:11" ht="39" customHeight="1" thickBot="1" x14ac:dyDescent="0.4">
      <c r="A2" s="16" t="s">
        <v>88</v>
      </c>
      <c r="B2" s="16" t="s">
        <v>0</v>
      </c>
      <c r="C2" s="1" t="s">
        <v>76</v>
      </c>
      <c r="D2" s="141" t="s">
        <v>2</v>
      </c>
      <c r="E2" s="141"/>
      <c r="F2" s="16" t="s">
        <v>3</v>
      </c>
      <c r="G2" s="9" t="s">
        <v>83</v>
      </c>
      <c r="H2" s="18" t="s">
        <v>86</v>
      </c>
      <c r="I2" s="24" t="s">
        <v>87</v>
      </c>
      <c r="J2" s="24" t="s">
        <v>227</v>
      </c>
      <c r="K2" s="24" t="s">
        <v>111</v>
      </c>
    </row>
    <row r="3" spans="1:11" x14ac:dyDescent="0.35">
      <c r="A3" s="2">
        <v>271</v>
      </c>
      <c r="B3" s="50">
        <v>0.47361111111111098</v>
      </c>
      <c r="C3" s="85" t="s">
        <v>208</v>
      </c>
      <c r="D3" s="167" t="s">
        <v>147</v>
      </c>
      <c r="E3" s="167" t="s">
        <v>48</v>
      </c>
      <c r="F3" s="168" t="s">
        <v>49</v>
      </c>
      <c r="G3" s="26">
        <v>184.5</v>
      </c>
      <c r="H3" s="26">
        <v>47</v>
      </c>
      <c r="I3" s="23">
        <f>G3/240*100</f>
        <v>76.875</v>
      </c>
      <c r="J3" s="26" t="s">
        <v>228</v>
      </c>
      <c r="K3" s="26">
        <v>1</v>
      </c>
    </row>
    <row r="4" spans="1:11" x14ac:dyDescent="0.35">
      <c r="A4" s="2">
        <v>269</v>
      </c>
      <c r="B4" s="50">
        <v>0.46388888888888902</v>
      </c>
      <c r="C4" s="86" t="s">
        <v>208</v>
      </c>
      <c r="D4" s="89" t="s">
        <v>197</v>
      </c>
      <c r="E4" s="89" t="s">
        <v>198</v>
      </c>
      <c r="F4" s="90" t="s">
        <v>199</v>
      </c>
      <c r="G4" s="26">
        <v>177.5</v>
      </c>
      <c r="H4" s="26">
        <v>44.5</v>
      </c>
      <c r="I4" s="23">
        <f>G4/240*100</f>
        <v>73.958333333333343</v>
      </c>
      <c r="J4" s="26" t="s">
        <v>229</v>
      </c>
      <c r="K4" s="26">
        <v>2</v>
      </c>
    </row>
    <row r="5" spans="1:11" x14ac:dyDescent="0.35">
      <c r="A5" s="2">
        <v>266</v>
      </c>
      <c r="B5" s="50">
        <v>0.44930555555555557</v>
      </c>
      <c r="C5" s="86" t="s">
        <v>204</v>
      </c>
      <c r="D5" s="87" t="s">
        <v>182</v>
      </c>
      <c r="E5" s="87" t="s">
        <v>183</v>
      </c>
      <c r="F5" s="88" t="s">
        <v>184</v>
      </c>
      <c r="G5" s="26">
        <v>183.5</v>
      </c>
      <c r="H5" s="26">
        <v>75</v>
      </c>
      <c r="I5" s="23">
        <f>G5/250*100</f>
        <v>73.400000000000006</v>
      </c>
      <c r="J5" s="26" t="s">
        <v>230</v>
      </c>
      <c r="K5" s="26">
        <v>3</v>
      </c>
    </row>
    <row r="6" spans="1:11" x14ac:dyDescent="0.35">
      <c r="A6" s="2">
        <v>265</v>
      </c>
      <c r="B6" s="50">
        <v>0.44444444444444442</v>
      </c>
      <c r="C6" s="86" t="s">
        <v>208</v>
      </c>
      <c r="D6" s="89" t="s">
        <v>205</v>
      </c>
      <c r="E6" s="89" t="s">
        <v>206</v>
      </c>
      <c r="F6" s="90" t="s">
        <v>207</v>
      </c>
      <c r="G6" s="26">
        <v>174</v>
      </c>
      <c r="H6" s="26">
        <v>44</v>
      </c>
      <c r="I6" s="23">
        <f>G6/240*100</f>
        <v>72.5</v>
      </c>
      <c r="J6" s="26"/>
      <c r="K6" s="26">
        <v>4</v>
      </c>
    </row>
    <row r="7" spans="1:11" x14ac:dyDescent="0.35">
      <c r="A7" s="2">
        <v>270</v>
      </c>
      <c r="B7" s="50">
        <v>0.46875</v>
      </c>
      <c r="C7" s="86" t="s">
        <v>204</v>
      </c>
      <c r="D7" s="87" t="s">
        <v>192</v>
      </c>
      <c r="E7" s="87" t="s">
        <v>193</v>
      </c>
      <c r="F7" s="88" t="s">
        <v>194</v>
      </c>
      <c r="G7" s="26">
        <v>181</v>
      </c>
      <c r="H7" s="26">
        <v>73</v>
      </c>
      <c r="I7" s="23">
        <f>G7/250*100</f>
        <v>72.399999999999991</v>
      </c>
      <c r="J7" s="26" t="s">
        <v>231</v>
      </c>
      <c r="K7" s="26">
        <v>5</v>
      </c>
    </row>
    <row r="8" spans="1:11" x14ac:dyDescent="0.35">
      <c r="A8" s="2">
        <v>275</v>
      </c>
      <c r="B8" s="50">
        <v>0.49305555555555602</v>
      </c>
      <c r="C8" s="86" t="s">
        <v>208</v>
      </c>
      <c r="D8" s="89" t="s">
        <v>43</v>
      </c>
      <c r="E8" s="89" t="s">
        <v>44</v>
      </c>
      <c r="F8" s="90" t="s">
        <v>45</v>
      </c>
      <c r="G8" s="26">
        <v>172.5</v>
      </c>
      <c r="H8" s="26">
        <v>43</v>
      </c>
      <c r="I8" s="139">
        <f>G8/240*100</f>
        <v>71.875</v>
      </c>
      <c r="J8" s="26"/>
      <c r="K8" s="26">
        <v>6</v>
      </c>
    </row>
    <row r="9" spans="1:11" x14ac:dyDescent="0.35">
      <c r="A9" s="2">
        <v>268</v>
      </c>
      <c r="B9" s="50">
        <v>0.45902777777777798</v>
      </c>
      <c r="C9" s="91" t="s">
        <v>204</v>
      </c>
      <c r="D9" s="92" t="s">
        <v>186</v>
      </c>
      <c r="E9" s="92" t="s">
        <v>187</v>
      </c>
      <c r="F9" s="93" t="s">
        <v>188</v>
      </c>
      <c r="G9" s="26">
        <v>179.5</v>
      </c>
      <c r="H9" s="26">
        <v>73</v>
      </c>
      <c r="I9" s="139">
        <f>G9/250*100</f>
        <v>71.8</v>
      </c>
      <c r="J9" s="26"/>
      <c r="K9" s="26"/>
    </row>
    <row r="10" spans="1:11" x14ac:dyDescent="0.35">
      <c r="A10" s="2">
        <v>273</v>
      </c>
      <c r="B10" s="50">
        <v>0.483333333333334</v>
      </c>
      <c r="C10" s="86" t="s">
        <v>208</v>
      </c>
      <c r="D10" s="92" t="s">
        <v>18</v>
      </c>
      <c r="E10" s="92" t="s">
        <v>19</v>
      </c>
      <c r="F10" s="93" t="s">
        <v>20</v>
      </c>
      <c r="G10" s="26">
        <v>166.5</v>
      </c>
      <c r="H10" s="26">
        <v>41.5</v>
      </c>
      <c r="I10" s="139">
        <f>G10/240*100</f>
        <v>69.375</v>
      </c>
      <c r="J10" s="26"/>
      <c r="K10" s="26"/>
    </row>
    <row r="11" spans="1:11" x14ac:dyDescent="0.35">
      <c r="A11" s="2">
        <v>267</v>
      </c>
      <c r="B11" s="50">
        <v>0.454166666666667</v>
      </c>
      <c r="C11" s="86" t="s">
        <v>204</v>
      </c>
      <c r="D11" s="89" t="s">
        <v>189</v>
      </c>
      <c r="E11" s="89" t="s">
        <v>190</v>
      </c>
      <c r="F11" s="90" t="s">
        <v>191</v>
      </c>
      <c r="G11" s="26">
        <v>172</v>
      </c>
      <c r="H11" s="26">
        <v>69</v>
      </c>
      <c r="I11" s="139">
        <f>G11/250*100</f>
        <v>68.8</v>
      </c>
      <c r="J11" s="26"/>
      <c r="K11" s="26"/>
    </row>
    <row r="12" spans="1:11" x14ac:dyDescent="0.35">
      <c r="A12" s="2">
        <v>277</v>
      </c>
      <c r="B12" s="50">
        <v>0.50277777777777799</v>
      </c>
      <c r="C12" s="91" t="s">
        <v>209</v>
      </c>
      <c r="D12" s="94" t="s">
        <v>63</v>
      </c>
      <c r="E12" s="94" t="s">
        <v>201</v>
      </c>
      <c r="F12" s="95" t="s">
        <v>202</v>
      </c>
      <c r="G12" s="26">
        <v>213</v>
      </c>
      <c r="H12" s="26">
        <v>55</v>
      </c>
      <c r="I12" s="139">
        <f>G12/310*100</f>
        <v>68.709677419354847</v>
      </c>
      <c r="J12" s="26" t="s">
        <v>232</v>
      </c>
      <c r="K12" s="26"/>
    </row>
    <row r="13" spans="1:11" x14ac:dyDescent="0.35">
      <c r="A13" s="2">
        <v>274</v>
      </c>
      <c r="B13" s="50">
        <v>0.48819444444444499</v>
      </c>
      <c r="C13" s="91" t="s">
        <v>208</v>
      </c>
      <c r="D13" s="87" t="s">
        <v>7</v>
      </c>
      <c r="E13" s="87" t="s">
        <v>214</v>
      </c>
      <c r="F13" s="88" t="s">
        <v>32</v>
      </c>
      <c r="G13" s="26">
        <v>164.5</v>
      </c>
      <c r="H13" s="26">
        <v>41</v>
      </c>
      <c r="I13" s="139">
        <f>G13/240*100</f>
        <v>68.541666666666671</v>
      </c>
      <c r="J13" s="26" t="s">
        <v>109</v>
      </c>
      <c r="K13" s="26"/>
    </row>
    <row r="14" spans="1:11" x14ac:dyDescent="0.35">
      <c r="A14" s="2">
        <v>276</v>
      </c>
      <c r="B14" s="50">
        <v>0.49791666666666701</v>
      </c>
      <c r="C14" s="86" t="s">
        <v>209</v>
      </c>
      <c r="D14" s="94" t="s">
        <v>110</v>
      </c>
      <c r="E14" s="94" t="s">
        <v>210</v>
      </c>
      <c r="F14" s="95" t="s">
        <v>211</v>
      </c>
      <c r="G14" s="26">
        <v>211.5</v>
      </c>
      <c r="H14" s="26">
        <v>54</v>
      </c>
      <c r="I14" s="23">
        <f>G14/310*100</f>
        <v>68.225806451612897</v>
      </c>
      <c r="J14" s="26" t="s">
        <v>233</v>
      </c>
      <c r="K14" s="26"/>
    </row>
    <row r="15" spans="1:11" ht="18.600000000000001" thickBot="1" x14ac:dyDescent="0.4">
      <c r="A15" s="2">
        <v>272</v>
      </c>
      <c r="B15" s="50">
        <v>0.47847222222222202</v>
      </c>
      <c r="C15" s="97" t="s">
        <v>208</v>
      </c>
      <c r="D15" s="98" t="s">
        <v>15</v>
      </c>
      <c r="E15" s="98" t="s">
        <v>16</v>
      </c>
      <c r="F15" s="99" t="s">
        <v>196</v>
      </c>
      <c r="G15" s="26">
        <v>161.5</v>
      </c>
      <c r="H15" s="26">
        <v>41</v>
      </c>
      <c r="I15" s="23">
        <f>G15/240*100</f>
        <v>67.291666666666671</v>
      </c>
      <c r="J15" s="26"/>
      <c r="K15" s="26"/>
    </row>
    <row r="16" spans="1:11" x14ac:dyDescent="0.35">
      <c r="A16" s="3"/>
      <c r="B16" s="45"/>
      <c r="C16" s="47"/>
      <c r="D16" s="46"/>
      <c r="E16" s="46"/>
      <c r="F16" s="46"/>
      <c r="G16" s="39"/>
      <c r="H16" s="39"/>
      <c r="I16" s="39"/>
      <c r="J16" s="39"/>
    </row>
    <row r="17" spans="1:10" x14ac:dyDescent="0.35">
      <c r="A17" s="3"/>
      <c r="B17" s="45"/>
      <c r="C17" s="47" t="s">
        <v>114</v>
      </c>
      <c r="D17" s="46"/>
      <c r="E17" s="46"/>
      <c r="F17" s="46"/>
      <c r="G17" s="39"/>
      <c r="H17" s="39"/>
      <c r="I17" s="39"/>
      <c r="J17" s="39"/>
    </row>
    <row r="18" spans="1:10" x14ac:dyDescent="0.35">
      <c r="A18" s="3"/>
      <c r="B18" s="45"/>
      <c r="C18" s="47"/>
      <c r="D18" s="46"/>
      <c r="E18" s="46"/>
      <c r="F18" s="46"/>
      <c r="G18" s="39"/>
      <c r="H18" s="39"/>
      <c r="I18" s="39"/>
      <c r="J18" s="39"/>
    </row>
    <row r="19" spans="1:10" x14ac:dyDescent="0.35">
      <c r="A19" s="3"/>
      <c r="B19" s="45"/>
      <c r="C19" s="47" t="s">
        <v>234</v>
      </c>
      <c r="D19" s="46"/>
      <c r="E19" s="46"/>
      <c r="F19" s="46"/>
      <c r="G19" s="39"/>
      <c r="H19" s="39"/>
      <c r="I19" s="39"/>
      <c r="J19" s="39"/>
    </row>
    <row r="20" spans="1:10" x14ac:dyDescent="0.35">
      <c r="A20" s="3"/>
      <c r="B20" s="45"/>
      <c r="C20" s="47"/>
      <c r="D20" s="46"/>
      <c r="E20" s="46"/>
      <c r="F20" s="46"/>
      <c r="G20" s="39"/>
      <c r="H20" s="39"/>
      <c r="I20" s="39"/>
      <c r="J20" s="39"/>
    </row>
    <row r="22" spans="1:10" ht="18.600000000000001" thickBot="1" x14ac:dyDescent="0.4">
      <c r="A22" s="154" t="s">
        <v>80</v>
      </c>
      <c r="B22" s="154"/>
      <c r="C22" s="154"/>
      <c r="D22" s="154"/>
      <c r="E22" s="154"/>
      <c r="F22" s="154"/>
      <c r="G22" s="42" t="s">
        <v>87</v>
      </c>
      <c r="H22" s="43" t="s">
        <v>89</v>
      </c>
      <c r="I22" s="44" t="s">
        <v>113</v>
      </c>
      <c r="J22" s="44" t="s">
        <v>112</v>
      </c>
    </row>
    <row r="23" spans="1:10" x14ac:dyDescent="0.35">
      <c r="A23" s="100">
        <v>0.45902777777777798</v>
      </c>
      <c r="B23" s="101" t="s">
        <v>204</v>
      </c>
      <c r="C23" s="102" t="s">
        <v>185</v>
      </c>
      <c r="D23" s="103" t="s">
        <v>186</v>
      </c>
      <c r="E23" s="103" t="s">
        <v>187</v>
      </c>
      <c r="F23" s="103" t="s">
        <v>188</v>
      </c>
      <c r="G23" s="104">
        <v>71.8</v>
      </c>
      <c r="H23" s="104"/>
      <c r="I23" s="104"/>
      <c r="J23" s="105"/>
    </row>
    <row r="24" spans="1:10" x14ac:dyDescent="0.35">
      <c r="A24" s="106">
        <v>0.46875</v>
      </c>
      <c r="B24" s="107" t="s">
        <v>204</v>
      </c>
      <c r="C24" s="108" t="s">
        <v>185</v>
      </c>
      <c r="D24" s="109" t="s">
        <v>197</v>
      </c>
      <c r="E24" s="109" t="s">
        <v>198</v>
      </c>
      <c r="F24" s="109" t="s">
        <v>199</v>
      </c>
      <c r="G24" s="110">
        <v>73.959999999999994</v>
      </c>
      <c r="H24" s="110">
        <f>SUM(G23:G25)</f>
        <v>218.16</v>
      </c>
      <c r="I24" s="110"/>
      <c r="J24" s="111">
        <v>1</v>
      </c>
    </row>
    <row r="25" spans="1:10" ht="18.600000000000001" thickBot="1" x14ac:dyDescent="0.4">
      <c r="A25" s="112">
        <v>0.48819444444444499</v>
      </c>
      <c r="B25" s="113" t="s">
        <v>208</v>
      </c>
      <c r="C25" s="114" t="s">
        <v>185</v>
      </c>
      <c r="D25" s="115" t="s">
        <v>192</v>
      </c>
      <c r="E25" s="115" t="s">
        <v>193</v>
      </c>
      <c r="F25" s="115" t="s">
        <v>194</v>
      </c>
      <c r="G25" s="116">
        <v>72.400000000000006</v>
      </c>
      <c r="H25" s="116"/>
      <c r="I25" s="116"/>
      <c r="J25" s="117"/>
    </row>
    <row r="26" spans="1:10" x14ac:dyDescent="0.35">
      <c r="A26" s="100">
        <v>0.44444444444444442</v>
      </c>
      <c r="B26" s="101" t="s">
        <v>204</v>
      </c>
      <c r="C26" s="102" t="s">
        <v>33</v>
      </c>
      <c r="D26" s="103" t="s">
        <v>205</v>
      </c>
      <c r="E26" s="103" t="s">
        <v>206</v>
      </c>
      <c r="F26" s="103" t="s">
        <v>207</v>
      </c>
      <c r="G26" s="104">
        <v>72.5</v>
      </c>
      <c r="H26" s="104"/>
      <c r="I26" s="104"/>
      <c r="J26" s="105"/>
    </row>
    <row r="27" spans="1:10" x14ac:dyDescent="0.35">
      <c r="A27" s="106">
        <v>0.46388888888888902</v>
      </c>
      <c r="B27" s="107" t="s">
        <v>204</v>
      </c>
      <c r="C27" s="108" t="s">
        <v>33</v>
      </c>
      <c r="D27" s="109" t="s">
        <v>7</v>
      </c>
      <c r="E27" s="109" t="s">
        <v>214</v>
      </c>
      <c r="F27" s="109" t="s">
        <v>32</v>
      </c>
      <c r="G27" s="110">
        <v>68.540000000000006</v>
      </c>
      <c r="H27" s="110">
        <f>SUM(G26:G28)</f>
        <v>212.92000000000002</v>
      </c>
      <c r="I27" s="110"/>
      <c r="J27" s="111">
        <v>3</v>
      </c>
    </row>
    <row r="28" spans="1:10" ht="18.600000000000001" thickBot="1" x14ac:dyDescent="0.4">
      <c r="A28" s="112">
        <v>0.49305555555555602</v>
      </c>
      <c r="B28" s="113" t="s">
        <v>208</v>
      </c>
      <c r="C28" s="114" t="s">
        <v>33</v>
      </c>
      <c r="D28" s="115" t="s">
        <v>43</v>
      </c>
      <c r="E28" s="115" t="s">
        <v>44</v>
      </c>
      <c r="F28" s="115" t="s">
        <v>45</v>
      </c>
      <c r="G28" s="116">
        <v>71.88</v>
      </c>
      <c r="H28" s="116"/>
      <c r="I28" s="116"/>
      <c r="J28" s="117"/>
    </row>
    <row r="29" spans="1:10" x14ac:dyDescent="0.35">
      <c r="A29" s="100">
        <v>0.454166666666667</v>
      </c>
      <c r="B29" s="101" t="s">
        <v>204</v>
      </c>
      <c r="C29" s="102" t="s">
        <v>17</v>
      </c>
      <c r="D29" s="103" t="s">
        <v>189</v>
      </c>
      <c r="E29" s="103" t="s">
        <v>190</v>
      </c>
      <c r="F29" s="103" t="s">
        <v>191</v>
      </c>
      <c r="G29" s="104">
        <v>68.8</v>
      </c>
      <c r="H29" s="104"/>
      <c r="I29" s="104"/>
      <c r="J29" s="105"/>
    </row>
    <row r="30" spans="1:10" x14ac:dyDescent="0.35">
      <c r="A30" s="106">
        <v>0.47361111111111098</v>
      </c>
      <c r="B30" s="107" t="s">
        <v>208</v>
      </c>
      <c r="C30" s="108" t="s">
        <v>17</v>
      </c>
      <c r="D30" s="109" t="s">
        <v>147</v>
      </c>
      <c r="E30" s="109" t="s">
        <v>48</v>
      </c>
      <c r="F30" s="109" t="s">
        <v>49</v>
      </c>
      <c r="G30" s="110">
        <v>76.88</v>
      </c>
      <c r="H30" s="110">
        <f>SUM(G29:G31)</f>
        <v>215.06</v>
      </c>
      <c r="I30" s="110"/>
      <c r="J30" s="111">
        <v>2</v>
      </c>
    </row>
    <row r="31" spans="1:10" ht="18.600000000000001" thickBot="1" x14ac:dyDescent="0.4">
      <c r="A31" s="112">
        <v>0.483333333333334</v>
      </c>
      <c r="B31" s="113" t="s">
        <v>208</v>
      </c>
      <c r="C31" s="114" t="s">
        <v>17</v>
      </c>
      <c r="D31" s="115" t="s">
        <v>18</v>
      </c>
      <c r="E31" s="115" t="s">
        <v>19</v>
      </c>
      <c r="F31" s="115" t="s">
        <v>20</v>
      </c>
      <c r="G31" s="116">
        <v>69.38</v>
      </c>
      <c r="H31" s="116"/>
      <c r="I31" s="116"/>
      <c r="J31" s="117"/>
    </row>
  </sheetData>
  <sortState ref="A3:K15">
    <sortCondition descending="1" ref="I3:I15"/>
    <sortCondition ref="H3:H15"/>
  </sortState>
  <mergeCells count="3">
    <mergeCell ref="D2:E2"/>
    <mergeCell ref="A22:F22"/>
    <mergeCell ref="A1:J1"/>
  </mergeCells>
  <pageMargins left="0.23622047244094491" right="0.23622047244094491" top="0.74803149606299213" bottom="0.74803149606299213" header="0.31496062992125984" footer="0.31496062992125984"/>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Ring 1(Music and Medium)</vt:lpstr>
      <vt:lpstr>Non music</vt:lpstr>
      <vt:lpstr>FLU VACC</vt:lpstr>
      <vt:lpstr>PRELIM AND NOV NO POINTS</vt:lpstr>
      <vt:lpstr>NOV POINTS AND PAIRS</vt:lpstr>
      <vt:lpstr>ELEMENTARY</vt:lpstr>
      <vt:lpstr>MEDIUM</vt:lpstr>
      <vt:lpstr>WARM UP )</vt:lpstr>
      <vt:lpstr> jORVIC</vt:lpstr>
      <vt:lpstr>Trophies</vt:lpstr>
      <vt:lpstr>'FLU VACC'!Print_Area</vt:lpstr>
      <vt:lpstr>'PRELIM AND NOV NO POINTS'!Print_Area</vt:lpstr>
      <vt:lpstr>'FLU VACC'!Print_Titles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Newsome</dc:creator>
  <cp:lastModifiedBy>User</cp:lastModifiedBy>
  <cp:lastPrinted>2018-07-14T14:58:39Z</cp:lastPrinted>
  <dcterms:created xsi:type="dcterms:W3CDTF">2017-07-06T20:07:17Z</dcterms:created>
  <dcterms:modified xsi:type="dcterms:W3CDTF">2018-07-14T15:02:25Z</dcterms:modified>
</cp:coreProperties>
</file>